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"/>
    </mc:Choice>
  </mc:AlternateContent>
  <bookViews>
    <workbookView xWindow="0" yWindow="0" windowWidth="24000" windowHeight="9735"/>
  </bookViews>
  <sheets>
    <sheet name="7-11" sheetId="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73" i="2" l="1"/>
  <c r="A373" i="2"/>
  <c r="L372" i="2"/>
  <c r="J372" i="2"/>
  <c r="I372" i="2"/>
  <c r="H372" i="2"/>
  <c r="G372" i="2"/>
  <c r="F372" i="2"/>
  <c r="B363" i="2"/>
  <c r="A363" i="2"/>
  <c r="L362" i="2"/>
  <c r="J362" i="2"/>
  <c r="J373" i="2" s="1"/>
  <c r="I362" i="2"/>
  <c r="I373" i="2" s="1"/>
  <c r="H362" i="2"/>
  <c r="H373" i="2" s="1"/>
  <c r="G362" i="2"/>
  <c r="F362" i="2"/>
  <c r="B354" i="2"/>
  <c r="A354" i="2"/>
  <c r="L353" i="2"/>
  <c r="K353" i="2"/>
  <c r="J353" i="2"/>
  <c r="I353" i="2"/>
  <c r="H353" i="2"/>
  <c r="G353" i="2"/>
  <c r="F353" i="2"/>
  <c r="B345" i="2"/>
  <c r="A345" i="2"/>
  <c r="L344" i="2"/>
  <c r="J344" i="2"/>
  <c r="I344" i="2"/>
  <c r="I354" i="2" s="1"/>
  <c r="H344" i="2"/>
  <c r="G344" i="2"/>
  <c r="F344" i="2"/>
  <c r="B336" i="2"/>
  <c r="A336" i="2"/>
  <c r="L335" i="2"/>
  <c r="J335" i="2"/>
  <c r="I335" i="2"/>
  <c r="H335" i="2"/>
  <c r="G335" i="2"/>
  <c r="F335" i="2"/>
  <c r="B326" i="2"/>
  <c r="A326" i="2"/>
  <c r="L325" i="2"/>
  <c r="K325" i="2"/>
  <c r="J325" i="2"/>
  <c r="I325" i="2"/>
  <c r="H325" i="2"/>
  <c r="H336" i="2" s="1"/>
  <c r="G325" i="2"/>
  <c r="F325" i="2"/>
  <c r="B318" i="2"/>
  <c r="A318" i="2"/>
  <c r="L317" i="2"/>
  <c r="J317" i="2"/>
  <c r="I317" i="2"/>
  <c r="H317" i="2"/>
  <c r="G317" i="2"/>
  <c r="F317" i="2"/>
  <c r="B308" i="2"/>
  <c r="A308" i="2"/>
  <c r="L307" i="2"/>
  <c r="J307" i="2"/>
  <c r="J318" i="2" s="1"/>
  <c r="I307" i="2"/>
  <c r="H307" i="2"/>
  <c r="G307" i="2"/>
  <c r="F307" i="2"/>
  <c r="F318" i="2" s="1"/>
  <c r="B299" i="2"/>
  <c r="A299" i="2"/>
  <c r="L298" i="2"/>
  <c r="J298" i="2"/>
  <c r="I298" i="2"/>
  <c r="H298" i="2"/>
  <c r="G298" i="2"/>
  <c r="F298" i="2"/>
  <c r="B289" i="2"/>
  <c r="A289" i="2"/>
  <c r="L288" i="2"/>
  <c r="K288" i="2"/>
  <c r="J288" i="2"/>
  <c r="I288" i="2"/>
  <c r="I299" i="2" s="1"/>
  <c r="H288" i="2"/>
  <c r="G288" i="2"/>
  <c r="F288" i="2"/>
  <c r="B281" i="2"/>
  <c r="A281" i="2"/>
  <c r="L280" i="2"/>
  <c r="K280" i="2"/>
  <c r="K281" i="2" s="1"/>
  <c r="J280" i="2"/>
  <c r="I280" i="2"/>
  <c r="H280" i="2"/>
  <c r="G280" i="2"/>
  <c r="F280" i="2"/>
  <c r="B272" i="2"/>
  <c r="A272" i="2"/>
  <c r="L271" i="2"/>
  <c r="J271" i="2"/>
  <c r="I271" i="2"/>
  <c r="I281" i="2" s="1"/>
  <c r="H271" i="2"/>
  <c r="G271" i="2"/>
  <c r="F271" i="2"/>
  <c r="B263" i="2"/>
  <c r="A263" i="2"/>
  <c r="L262" i="2"/>
  <c r="J262" i="2"/>
  <c r="I262" i="2"/>
  <c r="H262" i="2"/>
  <c r="G262" i="2"/>
  <c r="F262" i="2"/>
  <c r="B253" i="2"/>
  <c r="A253" i="2"/>
  <c r="L252" i="2"/>
  <c r="J252" i="2"/>
  <c r="J263" i="2" s="1"/>
  <c r="I252" i="2"/>
  <c r="H252" i="2"/>
  <c r="G252" i="2"/>
  <c r="F252" i="2"/>
  <c r="B244" i="2"/>
  <c r="A244" i="2"/>
  <c r="L243" i="2"/>
  <c r="K243" i="2"/>
  <c r="J243" i="2"/>
  <c r="I243" i="2"/>
  <c r="H243" i="2"/>
  <c r="G243" i="2"/>
  <c r="F243" i="2"/>
  <c r="B235" i="2"/>
  <c r="A235" i="2"/>
  <c r="L234" i="2"/>
  <c r="J234" i="2"/>
  <c r="I234" i="2"/>
  <c r="H234" i="2"/>
  <c r="G234" i="2"/>
  <c r="F234" i="2"/>
  <c r="B226" i="2"/>
  <c r="A226" i="2"/>
  <c r="L225" i="2"/>
  <c r="F225" i="2"/>
  <c r="B217" i="2"/>
  <c r="A217" i="2"/>
  <c r="L216" i="2"/>
  <c r="J216" i="2"/>
  <c r="J226" i="2" s="1"/>
  <c r="I216" i="2"/>
  <c r="I226" i="2" s="1"/>
  <c r="H216" i="2"/>
  <c r="H226" i="2" s="1"/>
  <c r="G216" i="2"/>
  <c r="G226" i="2" s="1"/>
  <c r="F216" i="2"/>
  <c r="B210" i="2"/>
  <c r="A210" i="2"/>
  <c r="L209" i="2"/>
  <c r="J209" i="2"/>
  <c r="I209" i="2"/>
  <c r="H209" i="2"/>
  <c r="G209" i="2"/>
  <c r="F209" i="2"/>
  <c r="A200" i="2"/>
  <c r="L199" i="2"/>
  <c r="J199" i="2"/>
  <c r="I199" i="2"/>
  <c r="H199" i="2"/>
  <c r="G199" i="2"/>
  <c r="F199" i="2"/>
  <c r="F185" i="2"/>
  <c r="G166" i="2"/>
  <c r="H166" i="2"/>
  <c r="I166" i="2"/>
  <c r="J166" i="2"/>
  <c r="K166" i="2"/>
  <c r="L166" i="2"/>
  <c r="F166" i="2"/>
  <c r="G138" i="2"/>
  <c r="H138" i="2"/>
  <c r="I138" i="2"/>
  <c r="J138" i="2"/>
  <c r="K138" i="2"/>
  <c r="L138" i="2"/>
  <c r="F138" i="2"/>
  <c r="G101" i="2"/>
  <c r="H101" i="2"/>
  <c r="I101" i="2"/>
  <c r="J101" i="2"/>
  <c r="K101" i="2"/>
  <c r="L101" i="2"/>
  <c r="F101" i="2"/>
  <c r="G93" i="2"/>
  <c r="H93" i="2"/>
  <c r="I93" i="2"/>
  <c r="J93" i="2"/>
  <c r="K93" i="2"/>
  <c r="K94" i="2" s="1"/>
  <c r="L93" i="2"/>
  <c r="F93" i="2"/>
  <c r="G47" i="2"/>
  <c r="H47" i="2"/>
  <c r="I47" i="2"/>
  <c r="J47" i="2"/>
  <c r="L47" i="2"/>
  <c r="G56" i="2"/>
  <c r="H56" i="2"/>
  <c r="I56" i="2"/>
  <c r="J56" i="2"/>
  <c r="K56" i="2"/>
  <c r="L56" i="2"/>
  <c r="F56" i="2"/>
  <c r="F38" i="2"/>
  <c r="L38" i="2"/>
  <c r="G29" i="2"/>
  <c r="H29" i="2"/>
  <c r="I29" i="2"/>
  <c r="J29" i="2"/>
  <c r="L29" i="2"/>
  <c r="F29" i="2"/>
  <c r="L12" i="2"/>
  <c r="G12" i="2"/>
  <c r="H12" i="2"/>
  <c r="I12" i="2"/>
  <c r="J12" i="2"/>
  <c r="F12" i="2"/>
  <c r="I210" i="2" l="1"/>
  <c r="J299" i="2"/>
  <c r="L373" i="2"/>
  <c r="F373" i="2"/>
  <c r="G373" i="2"/>
  <c r="H354" i="2"/>
  <c r="J354" i="2"/>
  <c r="G354" i="2"/>
  <c r="F354" i="2"/>
  <c r="L354" i="2"/>
  <c r="L336" i="2"/>
  <c r="I336" i="2"/>
  <c r="G336" i="2"/>
  <c r="J336" i="2"/>
  <c r="F336" i="2"/>
  <c r="L318" i="2"/>
  <c r="I318" i="2"/>
  <c r="H318" i="2"/>
  <c r="G318" i="2"/>
  <c r="L299" i="2"/>
  <c r="H299" i="2"/>
  <c r="F299" i="2"/>
  <c r="G299" i="2"/>
  <c r="L281" i="2"/>
  <c r="J281" i="2"/>
  <c r="H281" i="2"/>
  <c r="G281" i="2"/>
  <c r="F281" i="2"/>
  <c r="L263" i="2"/>
  <c r="I263" i="2"/>
  <c r="H263" i="2"/>
  <c r="G263" i="2"/>
  <c r="F263" i="2"/>
  <c r="L244" i="2"/>
  <c r="I244" i="2"/>
  <c r="J244" i="2"/>
  <c r="H244" i="2"/>
  <c r="G244" i="2"/>
  <c r="F244" i="2"/>
  <c r="L226" i="2"/>
  <c r="F226" i="2"/>
  <c r="L210" i="2"/>
  <c r="L374" i="2" s="1"/>
  <c r="H210" i="2"/>
  <c r="G210" i="2"/>
  <c r="G374" i="2" s="1"/>
  <c r="J210" i="2"/>
  <c r="F210" i="2"/>
  <c r="L185" i="2"/>
  <c r="J185" i="2"/>
  <c r="I185" i="2"/>
  <c r="H185" i="2"/>
  <c r="G185" i="2"/>
  <c r="L175" i="2"/>
  <c r="J175" i="2"/>
  <c r="I175" i="2"/>
  <c r="H175" i="2"/>
  <c r="G175" i="2"/>
  <c r="L157" i="2"/>
  <c r="J157" i="2"/>
  <c r="I157" i="2"/>
  <c r="H157" i="2"/>
  <c r="G157" i="2"/>
  <c r="L148" i="2"/>
  <c r="J148" i="2"/>
  <c r="I148" i="2"/>
  <c r="H148" i="2"/>
  <c r="G148" i="2"/>
  <c r="L130" i="2"/>
  <c r="J130" i="2"/>
  <c r="I130" i="2"/>
  <c r="H130" i="2"/>
  <c r="G130" i="2"/>
  <c r="L120" i="2"/>
  <c r="J120" i="2"/>
  <c r="I120" i="2"/>
  <c r="H120" i="2"/>
  <c r="G120" i="2"/>
  <c r="L111" i="2"/>
  <c r="J111" i="2"/>
  <c r="I111" i="2"/>
  <c r="H111" i="2"/>
  <c r="G111" i="2"/>
  <c r="L84" i="2"/>
  <c r="L94" i="2" s="1"/>
  <c r="J84" i="2"/>
  <c r="J94" i="2" s="1"/>
  <c r="I84" i="2"/>
  <c r="I94" i="2" s="1"/>
  <c r="H84" i="2"/>
  <c r="H94" i="2" s="1"/>
  <c r="G84" i="2"/>
  <c r="G94" i="2" s="1"/>
  <c r="L75" i="2"/>
  <c r="J75" i="2"/>
  <c r="I75" i="2"/>
  <c r="H75" i="2"/>
  <c r="G75" i="2"/>
  <c r="L65" i="2"/>
  <c r="J65" i="2"/>
  <c r="I65" i="2"/>
  <c r="H65" i="2"/>
  <c r="G65" i="2"/>
  <c r="J39" i="2"/>
  <c r="I39" i="2"/>
  <c r="H39" i="2"/>
  <c r="G39" i="2"/>
  <c r="L22" i="2"/>
  <c r="J22" i="2"/>
  <c r="I22" i="2"/>
  <c r="H22" i="2"/>
  <c r="G22" i="2"/>
  <c r="J374" i="2" l="1"/>
  <c r="H374" i="2"/>
  <c r="I374" i="2"/>
  <c r="F374" i="2"/>
  <c r="G23" i="2"/>
  <c r="G187" i="2" s="1"/>
  <c r="I23" i="2"/>
  <c r="L23" i="2"/>
  <c r="G57" i="2"/>
  <c r="I57" i="2"/>
  <c r="L57" i="2"/>
  <c r="G76" i="2"/>
  <c r="I76" i="2"/>
  <c r="L76" i="2"/>
  <c r="G112" i="2"/>
  <c r="I112" i="2"/>
  <c r="L112" i="2"/>
  <c r="G131" i="2"/>
  <c r="I131" i="2"/>
  <c r="L131" i="2"/>
  <c r="G149" i="2"/>
  <c r="I149" i="2"/>
  <c r="L149" i="2"/>
  <c r="G167" i="2"/>
  <c r="I167" i="2"/>
  <c r="L167" i="2"/>
  <c r="G186" i="2"/>
  <c r="I186" i="2"/>
  <c r="L186" i="2"/>
  <c r="H23" i="2"/>
  <c r="J23" i="2"/>
  <c r="H57" i="2"/>
  <c r="J57" i="2"/>
  <c r="H76" i="2"/>
  <c r="J76" i="2"/>
  <c r="H112" i="2"/>
  <c r="J112" i="2"/>
  <c r="H131" i="2"/>
  <c r="J131" i="2"/>
  <c r="H149" i="2"/>
  <c r="J149" i="2"/>
  <c r="H167" i="2"/>
  <c r="J167" i="2"/>
  <c r="H186" i="2"/>
  <c r="J186" i="2"/>
  <c r="L39" i="2"/>
  <c r="H187" i="2" l="1"/>
  <c r="L187" i="2"/>
  <c r="J187" i="2"/>
  <c r="I187" i="2"/>
  <c r="F130" i="2"/>
  <c r="F47" i="2" l="1"/>
  <c r="F65" i="2" l="1"/>
  <c r="F148" i="2" l="1"/>
  <c r="F111" i="2"/>
  <c r="F175" i="2"/>
  <c r="F157" i="2"/>
  <c r="F120" i="2"/>
  <c r="F167" i="2" l="1"/>
  <c r="F149" i="2"/>
  <c r="F131" i="2"/>
  <c r="F112" i="2"/>
  <c r="A13" i="2" l="1"/>
  <c r="B186" i="2"/>
  <c r="A186" i="2"/>
  <c r="B176" i="2"/>
  <c r="A176" i="2"/>
  <c r="F186" i="2"/>
  <c r="B167" i="2"/>
  <c r="A167" i="2"/>
  <c r="B158" i="2"/>
  <c r="A158" i="2"/>
  <c r="B149" i="2"/>
  <c r="A149" i="2"/>
  <c r="B139" i="2"/>
  <c r="A139" i="2"/>
  <c r="B131" i="2"/>
  <c r="A131" i="2"/>
  <c r="B121" i="2"/>
  <c r="A121" i="2"/>
  <c r="B112" i="2"/>
  <c r="A112" i="2"/>
  <c r="B102" i="2"/>
  <c r="A102" i="2"/>
  <c r="B94" i="2"/>
  <c r="A94" i="2"/>
  <c r="B85" i="2"/>
  <c r="A85" i="2"/>
  <c r="F84" i="2"/>
  <c r="B76" i="2"/>
  <c r="A76" i="2"/>
  <c r="F75" i="2"/>
  <c r="B66" i="2"/>
  <c r="A66" i="2"/>
  <c r="B57" i="2"/>
  <c r="A57" i="2"/>
  <c r="B48" i="2"/>
  <c r="A48" i="2"/>
  <c r="B39" i="2"/>
  <c r="A39" i="2"/>
  <c r="B30" i="2"/>
  <c r="A30" i="2"/>
  <c r="F39" i="2"/>
  <c r="B23" i="2"/>
  <c r="A23" i="2"/>
  <c r="F22" i="2"/>
  <c r="F94" i="2" l="1"/>
  <c r="F76" i="2"/>
  <c r="F57" i="2"/>
  <c r="F23" i="2"/>
  <c r="F187" i="2" l="1"/>
</calcChain>
</file>

<file path=xl/sharedStrings.xml><?xml version="1.0" encoding="utf-8"?>
<sst xmlns="http://schemas.openxmlformats.org/spreadsheetml/2006/main" count="778" uniqueCount="143">
  <si>
    <t>Прием пищи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</si>
  <si>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</si>
  <si>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</si>
  <si>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</si>
  <si>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</si>
  <si>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Блюда</t>
  </si>
  <si>
    <t>Раздел меню</t>
  </si>
  <si>
    <t>Неделя</t>
  </si>
  <si>
    <t>День недели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</si>
  <si>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</si>
  <si>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</si>
  <si>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</si>
  <si>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</si>
  <si>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</si>
  <si>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</si>
  <si>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</si>
  <si>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</si>
  <si>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</si>
  <si>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</si>
  <si>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</si>
  <si>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</si>
  <si>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</si>
  <si>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</si>
  <si>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Хлеб ржаной</t>
  </si>
  <si>
    <t>Картофельное пюре</t>
  </si>
  <si>
    <t>Плов из мяса кур</t>
  </si>
  <si>
    <t>Щи из свежей капусты со сметаной</t>
  </si>
  <si>
    <t>Суп из овощей со сметаной</t>
  </si>
  <si>
    <t>Среднее значение за период:</t>
  </si>
  <si>
    <t>Макаронные изделия отварные</t>
  </si>
  <si>
    <t>Каша пшенная молочная с маслом сливочным</t>
  </si>
  <si>
    <t>Рассольник с крупой и сметаной</t>
  </si>
  <si>
    <t>Хлеб пшеничный</t>
  </si>
  <si>
    <t>Каша ячневая молочная с маслом сливочным</t>
  </si>
  <si>
    <t>Рыба, тушенная с овощами</t>
  </si>
  <si>
    <t>Сыр (порциями)</t>
  </si>
  <si>
    <t>Батон</t>
  </si>
  <si>
    <t>Чай с лимоном (вариант 2) ТТК</t>
  </si>
  <si>
    <t>Компот из сухофруктов (вариант 2)</t>
  </si>
  <si>
    <t>Чай (вариант 2) ТТК</t>
  </si>
  <si>
    <t>Яблоки</t>
  </si>
  <si>
    <t>Напиток из шиповника (вариант 2)</t>
  </si>
  <si>
    <t>Суп картофельный с макаронными изделиями</t>
  </si>
  <si>
    <t>Печенье</t>
  </si>
  <si>
    <t>Печень по-строгановски</t>
  </si>
  <si>
    <t>Кофейный напиток с молоком (вариант 2) ТТК</t>
  </si>
  <si>
    <t>Напиток с витаминами Витошка</t>
  </si>
  <si>
    <t xml:space="preserve">Хлеб пшеничный </t>
  </si>
  <si>
    <t>Яйцо отварное</t>
  </si>
  <si>
    <t>Чай с сахаром</t>
  </si>
  <si>
    <t>Суп картофельный с бобовыми с гренками 200/10</t>
  </si>
  <si>
    <t>11/4</t>
  </si>
  <si>
    <t>-</t>
  </si>
  <si>
    <t>29/10/1</t>
  </si>
  <si>
    <t>4/13</t>
  </si>
  <si>
    <t>2/2</t>
  </si>
  <si>
    <t>5/9</t>
  </si>
  <si>
    <t>46/3</t>
  </si>
  <si>
    <t>6/10</t>
  </si>
  <si>
    <t>4/9</t>
  </si>
  <si>
    <t>11/10</t>
  </si>
  <si>
    <t>4/7</t>
  </si>
  <si>
    <t>43/3</t>
  </si>
  <si>
    <t>18/2</t>
  </si>
  <si>
    <t>3/3</t>
  </si>
  <si>
    <t>20/2</t>
  </si>
  <si>
    <t>12/8</t>
  </si>
  <si>
    <t>6/2</t>
  </si>
  <si>
    <t>27/10/1</t>
  </si>
  <si>
    <t>15/4</t>
  </si>
  <si>
    <t>32/10/2</t>
  </si>
  <si>
    <t>29/2</t>
  </si>
  <si>
    <t>38/3</t>
  </si>
  <si>
    <t>2/9</t>
  </si>
  <si>
    <t>11/2</t>
  </si>
  <si>
    <t>19/5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</si>
  <si>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</si>
  <si>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</si>
  <si>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</si>
  <si>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</si>
  <si>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</si>
  <si>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</si>
  <si>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</si>
  <si>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Дети 7-11 лет</t>
  </si>
  <si>
    <t>сыр</t>
  </si>
  <si>
    <t>масло</t>
  </si>
  <si>
    <t>Масло сливочное(порциями)</t>
  </si>
  <si>
    <t>Гуляш из мяса</t>
  </si>
  <si>
    <t>Пудинг из творога со сгущенным молоком 150/20</t>
  </si>
  <si>
    <t xml:space="preserve">Батон с маслом сливочным </t>
  </si>
  <si>
    <t xml:space="preserve">Плов из мяса </t>
  </si>
  <si>
    <t>16/2</t>
  </si>
  <si>
    <t>Рыба тушеная с овощами</t>
  </si>
  <si>
    <t>Каша рисовая рассыпчатая</t>
  </si>
  <si>
    <t>Жаркое по-домашнему</t>
  </si>
  <si>
    <t>Напиток из яблок с вишней</t>
  </si>
  <si>
    <t>6/9</t>
  </si>
  <si>
    <t>3/10</t>
  </si>
  <si>
    <t>Омлет с зеленым горошком(запеченный)</t>
  </si>
  <si>
    <t xml:space="preserve">масло </t>
  </si>
  <si>
    <t>Масло сливочное</t>
  </si>
  <si>
    <t>Яблоко</t>
  </si>
  <si>
    <t>5/6</t>
  </si>
  <si>
    <t>Компот из кураги</t>
  </si>
  <si>
    <t>Биточки (котлеты) из мяса кур с соусом</t>
  </si>
  <si>
    <t>Горошек зеленый</t>
  </si>
  <si>
    <t>Борщ с капустой со сметаной</t>
  </si>
  <si>
    <t>Каша гречневая по-купечески</t>
  </si>
  <si>
    <t>Хлеб пшеничный витаминизированный</t>
  </si>
  <si>
    <t>1/1</t>
  </si>
  <si>
    <t>Суп-пюре из картофеля</t>
  </si>
  <si>
    <t>Гренки (сухарики)</t>
  </si>
  <si>
    <t xml:space="preserve">Рис припущенный с куркумой </t>
  </si>
  <si>
    <t xml:space="preserve">Чай с лимоном </t>
  </si>
  <si>
    <t>40/2</t>
  </si>
  <si>
    <t>29/10</t>
  </si>
  <si>
    <t>32/1</t>
  </si>
  <si>
    <t>Каша "Дружба" с маслом сливочным</t>
  </si>
  <si>
    <t>Колбаски из мяса птицы тушенные в соусе сметанном с томатом</t>
  </si>
  <si>
    <t>37/10</t>
  </si>
  <si>
    <t>Омлет с картофелем (запеченный)</t>
  </si>
  <si>
    <t>6/6</t>
  </si>
  <si>
    <t>27/10</t>
  </si>
  <si>
    <t>МБОУ СОШ 57</t>
  </si>
  <si>
    <t>Гуляш из мяса свинины</t>
  </si>
  <si>
    <t xml:space="preserve">Икра кабачковая </t>
  </si>
  <si>
    <t>Фрикадельки из мяса тушенные в соусе</t>
  </si>
  <si>
    <t>40/8</t>
  </si>
  <si>
    <t>Суп-лапша на курином бульоне с мясом кур</t>
  </si>
  <si>
    <t>22/2</t>
  </si>
  <si>
    <t>конд.</t>
  </si>
  <si>
    <t xml:space="preserve">Напиток из шиповника </t>
  </si>
  <si>
    <t>Суп картофельный с бобовыми с гренками</t>
  </si>
  <si>
    <t>Дети 12 лет и старше</t>
  </si>
  <si>
    <t xml:space="preserve">Пудинг из творога со сгущенным молоком </t>
  </si>
  <si>
    <t>Батон с сыром</t>
  </si>
  <si>
    <t>Утвердил:</t>
  </si>
  <si>
    <t>должность</t>
  </si>
  <si>
    <t>фамилия</t>
  </si>
  <si>
    <t>дата</t>
  </si>
  <si>
    <t>день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</si>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</sst>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2" borderId="2" xfId="0" applyFont="1" applyFill="1" applyBorder="1" applyProtection="1"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3" fillId="0" borderId="21" xfId="0" applyFont="1" applyBorder="1" applyAlignment="1">
      <alignment horizontal="center" vertical="top" wrapText="1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horizontal="center" vertical="top" wrapText="1"/>
      <protection locked="0"/>
    </xf>
    <xf numFmtId="16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>
      <alignment horizontal="center" vertical="top" wrapText="1"/>
    </xf>
    <xf numFmtId="49" fontId="2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49" fontId="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3" fillId="2" borderId="2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4" borderId="0" xfId="0" applyFont="1" applyFill="1" applyBorder="1"/>
    <xf numFmtId="49" fontId="2" fillId="4" borderId="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right"/>
    </xf>
    <xf numFmtId="0" fontId="2" fillId="0" borderId="0" xfId="0" applyFont="1"/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5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4"/>
  <sheetViews>
    <sheetView tabSelected="1" topLeftCell="A358" workbookViewId="0">
      <selection activeCell="I4" sqref="I4"/>
    </sheetView>
  </sheetViews>
  <sheetFormatPr defaultRowHeight="12.75" x14ac:dyDescent="0.2"/>
  <cols>
    <col min="1" max="1" width="4.7109375" style="44" customWidth="1"/>
    <col min="2" max="2" width="5.28515625" style="44" customWidth="1"/>
    <col min="3" max="3" width="9.140625" style="43"/>
    <col min="4" max="4" width="11.5703125" style="43" customWidth="1"/>
    <col min="5" max="5" width="52.5703125" style="44" customWidth="1"/>
    <col min="6" max="12" width="9.28515625" style="44" customWidth="1"/>
    <col min="13" max="16384" width="9.140625" style="44"/>
  </cols>
  <sheetData>
    <row r="1" spans="1:12" ht="15" x14ac:dyDescent="0.25">
      <c r="A1" s="43" t="s">
        <v>3</v>
      </c>
      <c r="C1" s="91" t="s">
        <v>123</v>
      </c>
      <c r="D1" s="92"/>
      <c r="E1" s="92"/>
      <c r="F1" s="81" t="s">
        <v>136</v>
      </c>
      <c r="G1" s="82" t="s">
        <v>137</v>
      </c>
      <c r="H1" s="93"/>
      <c r="I1" s="93"/>
      <c r="J1" s="93"/>
      <c r="K1" s="93"/>
      <c r="L1" s="45"/>
    </row>
    <row r="2" spans="1:12" ht="18" x14ac:dyDescent="0.2">
      <c r="A2" s="46" t="s">
        <v>2</v>
      </c>
      <c r="C2" s="44"/>
      <c r="F2" s="82"/>
      <c r="G2" s="82" t="s">
        <v>138</v>
      </c>
      <c r="H2" s="93"/>
      <c r="I2" s="93"/>
      <c r="J2" s="93"/>
      <c r="K2" s="93"/>
    </row>
    <row r="3" spans="1:12" ht="17.25" customHeight="1" x14ac:dyDescent="0.2">
      <c r="A3" s="47" t="s">
        <v>4</v>
      </c>
      <c r="C3" s="44"/>
      <c r="D3" s="48"/>
      <c r="E3" s="49" t="s">
        <v>83</v>
      </c>
      <c r="F3" s="82"/>
      <c r="G3" s="82" t="s">
        <v>139</v>
      </c>
      <c r="H3" s="83">
        <v>12</v>
      </c>
      <c r="I3" s="83">
        <v>1</v>
      </c>
      <c r="J3" s="84">
        <v>2026</v>
      </c>
      <c r="K3" s="85"/>
    </row>
    <row r="4" spans="1:12" ht="13.5" thickBot="1" x14ac:dyDescent="0.25">
      <c r="C4" s="44"/>
      <c r="D4" s="47"/>
      <c r="F4" s="82"/>
      <c r="G4" s="82"/>
      <c r="H4" s="86" t="s">
        <v>140</v>
      </c>
      <c r="I4" s="86" t="s">
        <v>141</v>
      </c>
      <c r="J4" s="86" t="s">
        <v>142</v>
      </c>
      <c r="K4" s="82"/>
    </row>
    <row r="5" spans="1:12" ht="34.5" thickBot="1" x14ac:dyDescent="0.25">
      <c r="A5" s="50" t="s">
        <v>7</v>
      </c>
      <c r="B5" s="51" t="s">
        <v>8</v>
      </c>
      <c r="C5" s="52" t="s">
        <v>0</v>
      </c>
      <c r="D5" s="52" t="s">
        <v>6</v>
      </c>
      <c r="E5" s="52" t="s">
        <v>5</v>
      </c>
      <c r="F5" s="52" t="s">
        <v>76</v>
      </c>
      <c r="G5" s="52" t="s">
        <v>77</v>
      </c>
      <c r="H5" s="52" t="s">
        <v>78</v>
      </c>
      <c r="I5" s="52" t="s">
        <v>79</v>
      </c>
      <c r="J5" s="52" t="s">
        <v>80</v>
      </c>
      <c r="K5" s="61" t="s">
        <v>81</v>
      </c>
      <c r="L5" s="52" t="s">
        <v>82</v>
      </c>
    </row>
    <row r="6" spans="1:12" ht="15" x14ac:dyDescent="0.25">
      <c r="A6" s="9">
        <v>1</v>
      </c>
      <c r="B6" s="10">
        <v>1</v>
      </c>
      <c r="C6" s="11" t="s">
        <v>9</v>
      </c>
      <c r="D6" s="1" t="s">
        <v>10</v>
      </c>
      <c r="E6" s="14" t="s">
        <v>30</v>
      </c>
      <c r="F6" s="15">
        <v>210</v>
      </c>
      <c r="G6" s="15">
        <v>7.87</v>
      </c>
      <c r="H6" s="15">
        <v>6.93</v>
      </c>
      <c r="I6" s="15">
        <v>34.18</v>
      </c>
      <c r="J6" s="15">
        <v>224.97474929999996</v>
      </c>
      <c r="K6" s="53" t="s">
        <v>51</v>
      </c>
      <c r="L6" s="15">
        <v>60.04</v>
      </c>
    </row>
    <row r="7" spans="1:12" ht="15" x14ac:dyDescent="0.25">
      <c r="A7" s="12"/>
      <c r="B7" s="8"/>
      <c r="C7" s="6"/>
      <c r="D7" s="3" t="s">
        <v>11</v>
      </c>
      <c r="E7" s="16" t="s">
        <v>37</v>
      </c>
      <c r="F7" s="62">
        <v>200</v>
      </c>
      <c r="G7" s="17">
        <v>0.24</v>
      </c>
      <c r="H7" s="17">
        <v>0.05</v>
      </c>
      <c r="I7" s="17">
        <v>0.39</v>
      </c>
      <c r="J7" s="17">
        <v>3.41588</v>
      </c>
      <c r="K7" s="54" t="s">
        <v>53</v>
      </c>
      <c r="L7" s="17">
        <v>14</v>
      </c>
    </row>
    <row r="8" spans="1:12" ht="15" x14ac:dyDescent="0.25">
      <c r="A8" s="12"/>
      <c r="B8" s="8"/>
      <c r="C8" s="6"/>
      <c r="D8" s="3" t="s">
        <v>12</v>
      </c>
      <c r="E8" s="16" t="s">
        <v>36</v>
      </c>
      <c r="F8" s="17">
        <v>40</v>
      </c>
      <c r="G8" s="17">
        <v>3.08</v>
      </c>
      <c r="H8" s="17">
        <v>1.2</v>
      </c>
      <c r="I8" s="17">
        <v>21.32</v>
      </c>
      <c r="J8" s="17">
        <v>107.80800000000001</v>
      </c>
      <c r="K8" s="54" t="s">
        <v>52</v>
      </c>
      <c r="L8" s="17">
        <v>10</v>
      </c>
    </row>
    <row r="9" spans="1:12" ht="15" x14ac:dyDescent="0.25">
      <c r="A9" s="12"/>
      <c r="B9" s="8"/>
      <c r="C9" s="6"/>
      <c r="D9" s="3" t="s">
        <v>12</v>
      </c>
      <c r="E9" s="16" t="s">
        <v>32</v>
      </c>
      <c r="F9" s="17">
        <v>30</v>
      </c>
      <c r="G9" s="17">
        <v>1.98</v>
      </c>
      <c r="H9" s="17">
        <v>0.2</v>
      </c>
      <c r="I9" s="17">
        <v>14.07</v>
      </c>
      <c r="J9" s="17">
        <v>61.17</v>
      </c>
      <c r="K9" s="54" t="s">
        <v>52</v>
      </c>
      <c r="L9" s="17">
        <v>6</v>
      </c>
    </row>
    <row r="10" spans="1:12" ht="15" x14ac:dyDescent="0.25">
      <c r="A10" s="12"/>
      <c r="B10" s="8"/>
      <c r="C10" s="6"/>
      <c r="D10" s="2" t="s">
        <v>84</v>
      </c>
      <c r="E10" s="16" t="s">
        <v>35</v>
      </c>
      <c r="F10" s="17">
        <v>10</v>
      </c>
      <c r="G10" s="17">
        <v>2.5299999999999998</v>
      </c>
      <c r="H10" s="17">
        <v>2.66</v>
      </c>
      <c r="I10" s="17">
        <v>0</v>
      </c>
      <c r="J10" s="17">
        <v>35.06</v>
      </c>
      <c r="K10" s="54" t="s">
        <v>54</v>
      </c>
      <c r="L10" s="17">
        <v>24</v>
      </c>
    </row>
    <row r="11" spans="1:12" ht="15" x14ac:dyDescent="0.25">
      <c r="A11" s="12"/>
      <c r="B11" s="8"/>
      <c r="C11" s="6"/>
      <c r="D11" s="2" t="s">
        <v>85</v>
      </c>
      <c r="E11" s="16" t="s">
        <v>86</v>
      </c>
      <c r="F11" s="17">
        <v>10</v>
      </c>
      <c r="G11" s="17">
        <v>1.98</v>
      </c>
      <c r="H11" s="17">
        <v>0.2</v>
      </c>
      <c r="I11" s="17">
        <v>14.07</v>
      </c>
      <c r="J11" s="17">
        <v>67.170299999999997</v>
      </c>
      <c r="K11" s="54" t="s">
        <v>52</v>
      </c>
      <c r="L11" s="17">
        <v>28</v>
      </c>
    </row>
    <row r="12" spans="1:12" ht="15" x14ac:dyDescent="0.25">
      <c r="A12" s="26"/>
      <c r="B12" s="27"/>
      <c r="C12" s="4"/>
      <c r="D12" s="28" t="s">
        <v>22</v>
      </c>
      <c r="E12" s="29"/>
      <c r="F12" s="30">
        <f>F11+F10+F9+F8+F7+F6</f>
        <v>500</v>
      </c>
      <c r="G12" s="30">
        <f t="shared" ref="G12:J12" si="0">G11+G10+G9+G8+G7+G6</f>
        <v>17.68</v>
      </c>
      <c r="H12" s="30">
        <f t="shared" si="0"/>
        <v>11.24</v>
      </c>
      <c r="I12" s="30">
        <f t="shared" si="0"/>
        <v>84.03</v>
      </c>
      <c r="J12" s="30">
        <f t="shared" si="0"/>
        <v>499.59892930000001</v>
      </c>
      <c r="K12" s="30"/>
      <c r="L12" s="30">
        <f t="shared" ref="L12" si="1">L11+L10+L9+L8+L7+L6</f>
        <v>142.04</v>
      </c>
    </row>
    <row r="13" spans="1:12" ht="15" x14ac:dyDescent="0.25">
      <c r="A13" s="13">
        <f>A6</f>
        <v>1</v>
      </c>
      <c r="B13" s="7">
        <v>1</v>
      </c>
      <c r="C13" s="5" t="s">
        <v>14</v>
      </c>
      <c r="D13" s="3" t="s">
        <v>15</v>
      </c>
      <c r="E13" s="16"/>
      <c r="F13" s="17"/>
      <c r="G13" s="17"/>
      <c r="H13" s="17"/>
      <c r="I13" s="17"/>
      <c r="J13" s="17"/>
      <c r="K13" s="54"/>
      <c r="L13" s="17"/>
    </row>
    <row r="14" spans="1:12" ht="15" x14ac:dyDescent="0.25">
      <c r="A14" s="12"/>
      <c r="B14" s="8"/>
      <c r="C14" s="6"/>
      <c r="D14" s="3" t="s">
        <v>16</v>
      </c>
      <c r="E14" s="16" t="s">
        <v>26</v>
      </c>
      <c r="F14" s="17">
        <v>200</v>
      </c>
      <c r="G14" s="17">
        <v>1.47</v>
      </c>
      <c r="H14" s="17">
        <v>2.41</v>
      </c>
      <c r="I14" s="17">
        <v>10.42</v>
      </c>
      <c r="J14" s="17">
        <v>54.793900000000001</v>
      </c>
      <c r="K14" s="60" t="s">
        <v>67</v>
      </c>
      <c r="L14" s="17">
        <v>42.6</v>
      </c>
    </row>
    <row r="15" spans="1:12" ht="15" x14ac:dyDescent="0.25">
      <c r="A15" s="12"/>
      <c r="B15" s="8"/>
      <c r="C15" s="6"/>
      <c r="D15" s="3" t="s">
        <v>17</v>
      </c>
      <c r="E15" s="16" t="s">
        <v>87</v>
      </c>
      <c r="F15" s="17">
        <v>90</v>
      </c>
      <c r="G15" s="17">
        <v>10.44</v>
      </c>
      <c r="H15" s="17">
        <v>24.1</v>
      </c>
      <c r="I15" s="17">
        <v>4.79</v>
      </c>
      <c r="J15" s="17">
        <v>276.83199999999999</v>
      </c>
      <c r="K15" s="60" t="s">
        <v>66</v>
      </c>
      <c r="L15" s="17">
        <v>115.46</v>
      </c>
    </row>
    <row r="16" spans="1:12" ht="15" x14ac:dyDescent="0.25">
      <c r="A16" s="12"/>
      <c r="B16" s="8"/>
      <c r="C16" s="6"/>
      <c r="D16" s="3" t="s">
        <v>18</v>
      </c>
      <c r="E16" s="16" t="s">
        <v>29</v>
      </c>
      <c r="F16" s="17">
        <v>150</v>
      </c>
      <c r="G16" s="17">
        <v>5.3</v>
      </c>
      <c r="H16" s="17">
        <v>8.7799999999999994</v>
      </c>
      <c r="I16" s="17">
        <v>34.11</v>
      </c>
      <c r="J16" s="17">
        <v>236.79</v>
      </c>
      <c r="K16" s="60" t="s">
        <v>57</v>
      </c>
      <c r="L16" s="17">
        <v>25</v>
      </c>
    </row>
    <row r="17" spans="1:12" ht="15" x14ac:dyDescent="0.25">
      <c r="A17" s="12"/>
      <c r="B17" s="8"/>
      <c r="C17" s="6"/>
      <c r="D17" s="3" t="s">
        <v>19</v>
      </c>
      <c r="E17" s="16" t="s">
        <v>38</v>
      </c>
      <c r="F17" s="62">
        <v>200</v>
      </c>
      <c r="G17" s="17">
        <v>1.02</v>
      </c>
      <c r="H17" s="17">
        <v>0.06</v>
      </c>
      <c r="I17" s="17">
        <v>18.29</v>
      </c>
      <c r="J17" s="17">
        <v>69.016159999999999</v>
      </c>
      <c r="K17" s="60" t="s">
        <v>58</v>
      </c>
      <c r="L17" s="17">
        <v>16</v>
      </c>
    </row>
    <row r="18" spans="1:12" ht="15" x14ac:dyDescent="0.25">
      <c r="A18" s="12"/>
      <c r="B18" s="8"/>
      <c r="C18" s="6"/>
      <c r="D18" s="3" t="s">
        <v>20</v>
      </c>
      <c r="E18" s="16" t="s">
        <v>108</v>
      </c>
      <c r="F18" s="17">
        <v>40</v>
      </c>
      <c r="G18" s="17">
        <v>2.64</v>
      </c>
      <c r="H18" s="17">
        <v>0.26</v>
      </c>
      <c r="I18" s="17">
        <v>18.760000000000002</v>
      </c>
      <c r="J18" s="17">
        <v>89.560399999999987</v>
      </c>
      <c r="K18" s="60" t="s">
        <v>52</v>
      </c>
      <c r="L18" s="17">
        <v>8</v>
      </c>
    </row>
    <row r="19" spans="1:12" ht="15" x14ac:dyDescent="0.25">
      <c r="A19" s="12"/>
      <c r="B19" s="8"/>
      <c r="C19" s="6"/>
      <c r="D19" s="3" t="s">
        <v>21</v>
      </c>
      <c r="E19" s="16" t="s">
        <v>23</v>
      </c>
      <c r="F19" s="17">
        <v>30</v>
      </c>
      <c r="G19" s="17">
        <v>1.98</v>
      </c>
      <c r="H19" s="17">
        <v>0.36</v>
      </c>
      <c r="I19" s="17">
        <v>12.51</v>
      </c>
      <c r="J19" s="17">
        <v>58.013999999999996</v>
      </c>
      <c r="K19" s="60" t="s">
        <v>52</v>
      </c>
      <c r="L19" s="17">
        <v>6</v>
      </c>
    </row>
    <row r="20" spans="1:12" ht="15" x14ac:dyDescent="0.25">
      <c r="A20" s="12"/>
      <c r="B20" s="8"/>
      <c r="C20" s="6"/>
      <c r="D20" s="2"/>
      <c r="E20" s="16"/>
      <c r="F20" s="17"/>
      <c r="G20" s="17"/>
      <c r="H20" s="17"/>
      <c r="I20" s="17"/>
      <c r="J20" s="17"/>
      <c r="K20" s="54"/>
      <c r="L20" s="17"/>
    </row>
    <row r="21" spans="1:12" ht="15" x14ac:dyDescent="0.25">
      <c r="A21" s="12"/>
      <c r="B21" s="8"/>
      <c r="C21" s="6"/>
      <c r="D21" s="2"/>
      <c r="E21" s="16"/>
      <c r="F21" s="17"/>
      <c r="G21" s="17"/>
      <c r="H21" s="17"/>
      <c r="I21" s="17"/>
      <c r="J21" s="17"/>
      <c r="K21" s="54"/>
      <c r="L21" s="17"/>
    </row>
    <row r="22" spans="1:12" ht="15" x14ac:dyDescent="0.25">
      <c r="A22" s="26"/>
      <c r="B22" s="27"/>
      <c r="C22" s="4"/>
      <c r="D22" s="28" t="s">
        <v>22</v>
      </c>
      <c r="E22" s="29"/>
      <c r="F22" s="30">
        <f>F21+F20+F19+F18+F17+F16+F15+F14+F13</f>
        <v>710</v>
      </c>
      <c r="G22" s="30">
        <f t="shared" ref="G22:J22" si="2">G21+G20+G19+G18+G17+G16+G15+G14+G13</f>
        <v>22.85</v>
      </c>
      <c r="H22" s="30">
        <f t="shared" si="2"/>
        <v>35.97</v>
      </c>
      <c r="I22" s="30">
        <f t="shared" si="2"/>
        <v>98.88000000000001</v>
      </c>
      <c r="J22" s="30">
        <f t="shared" si="2"/>
        <v>785.00645999999995</v>
      </c>
      <c r="K22" s="55"/>
      <c r="L22" s="30">
        <f>L21+L20+L19+L18+L17+L16+L15+L14+L13</f>
        <v>213.05999999999997</v>
      </c>
    </row>
    <row r="23" spans="1:12" ht="15.75" thickBot="1" x14ac:dyDescent="0.25">
      <c r="A23" s="33">
        <f>A6</f>
        <v>1</v>
      </c>
      <c r="B23" s="34">
        <f>B6</f>
        <v>1</v>
      </c>
      <c r="C23" s="88" t="s">
        <v>1</v>
      </c>
      <c r="D23" s="89"/>
      <c r="E23" s="35"/>
      <c r="F23" s="36">
        <f>F12+F22</f>
        <v>1210</v>
      </c>
      <c r="G23" s="36">
        <f t="shared" ref="G23:J23" si="3">G12+G22</f>
        <v>40.53</v>
      </c>
      <c r="H23" s="36">
        <f t="shared" si="3"/>
        <v>47.21</v>
      </c>
      <c r="I23" s="36">
        <f t="shared" si="3"/>
        <v>182.91000000000003</v>
      </c>
      <c r="J23" s="36">
        <f t="shared" si="3"/>
        <v>1284.6053892999998</v>
      </c>
      <c r="K23" s="36"/>
      <c r="L23" s="36">
        <f t="shared" ref="L23" si="4">L12+L22</f>
        <v>355.09999999999997</v>
      </c>
    </row>
    <row r="24" spans="1:12" ht="15" x14ac:dyDescent="0.25">
      <c r="A24" s="37">
        <v>1</v>
      </c>
      <c r="B24" s="23">
        <v>2</v>
      </c>
      <c r="C24" s="11" t="s">
        <v>9</v>
      </c>
      <c r="D24" s="1" t="s">
        <v>10</v>
      </c>
      <c r="E24" s="14" t="s">
        <v>88</v>
      </c>
      <c r="F24" s="21">
        <v>170</v>
      </c>
      <c r="G24" s="21">
        <v>17.079999999999998</v>
      </c>
      <c r="H24" s="21">
        <v>15.72</v>
      </c>
      <c r="I24" s="21">
        <v>45.54</v>
      </c>
      <c r="J24" s="21">
        <v>358.42</v>
      </c>
      <c r="K24" s="66" t="s">
        <v>75</v>
      </c>
      <c r="L24" s="21">
        <v>87.44</v>
      </c>
    </row>
    <row r="25" spans="1:12" ht="15" x14ac:dyDescent="0.25">
      <c r="A25" s="37"/>
      <c r="B25" s="23"/>
      <c r="C25" s="6"/>
      <c r="D25" s="3" t="s">
        <v>11</v>
      </c>
      <c r="E25" s="24" t="s">
        <v>39</v>
      </c>
      <c r="F25" s="63">
        <v>200</v>
      </c>
      <c r="G25" s="25">
        <v>0.2</v>
      </c>
      <c r="H25" s="25">
        <v>0.05</v>
      </c>
      <c r="I25" s="25">
        <v>5.03</v>
      </c>
      <c r="J25" s="25">
        <v>20.170000000000002</v>
      </c>
      <c r="K25" s="60" t="s">
        <v>68</v>
      </c>
      <c r="L25" s="25">
        <v>10</v>
      </c>
    </row>
    <row r="26" spans="1:12" ht="15" x14ac:dyDescent="0.25">
      <c r="A26" s="37"/>
      <c r="B26" s="23"/>
      <c r="C26" s="6"/>
      <c r="D26" s="3" t="s">
        <v>12</v>
      </c>
      <c r="E26" s="16" t="s">
        <v>89</v>
      </c>
      <c r="F26" s="25">
        <v>25</v>
      </c>
      <c r="G26" s="25">
        <v>1.74</v>
      </c>
      <c r="H26" s="25">
        <v>4.2300000000000004</v>
      </c>
      <c r="I26" s="25">
        <v>10.73</v>
      </c>
      <c r="J26" s="25">
        <v>86.93</v>
      </c>
      <c r="K26" s="60" t="s">
        <v>52</v>
      </c>
      <c r="L26" s="25">
        <v>19</v>
      </c>
    </row>
    <row r="27" spans="1:12" ht="15" x14ac:dyDescent="0.25">
      <c r="A27" s="37"/>
      <c r="B27" s="23"/>
      <c r="C27" s="6"/>
      <c r="D27" s="3" t="s">
        <v>13</v>
      </c>
      <c r="E27" s="24" t="s">
        <v>40</v>
      </c>
      <c r="F27" s="25">
        <v>105</v>
      </c>
      <c r="G27" s="25">
        <v>0.42</v>
      </c>
      <c r="H27" s="25">
        <v>0.42</v>
      </c>
      <c r="I27" s="25">
        <v>12.18</v>
      </c>
      <c r="J27" s="25">
        <v>51.113999999999997</v>
      </c>
      <c r="K27" s="60" t="s">
        <v>52</v>
      </c>
      <c r="L27" s="25">
        <v>21.6</v>
      </c>
    </row>
    <row r="28" spans="1:12" ht="15" x14ac:dyDescent="0.25">
      <c r="A28" s="37"/>
      <c r="B28" s="23"/>
      <c r="C28" s="6"/>
      <c r="D28" s="2" t="s">
        <v>12</v>
      </c>
      <c r="E28" s="16" t="s">
        <v>47</v>
      </c>
      <c r="F28" s="25">
        <v>20</v>
      </c>
      <c r="G28" s="25">
        <v>1.32</v>
      </c>
      <c r="H28" s="25">
        <v>0.13</v>
      </c>
      <c r="I28" s="25">
        <v>9.3800000000000008</v>
      </c>
      <c r="J28" s="25">
        <v>44.78</v>
      </c>
      <c r="K28" s="72">
        <v>575</v>
      </c>
      <c r="L28" s="25">
        <v>4</v>
      </c>
    </row>
    <row r="29" spans="1:12" ht="15" x14ac:dyDescent="0.25">
      <c r="A29" s="38"/>
      <c r="B29" s="27"/>
      <c r="C29" s="4"/>
      <c r="D29" s="28" t="s">
        <v>22</v>
      </c>
      <c r="E29" s="29"/>
      <c r="F29" s="30">
        <f>F28+F27+F26+F25+F24</f>
        <v>520</v>
      </c>
      <c r="G29" s="30">
        <f t="shared" ref="G29:J29" si="5">G28+G27+G26+G25+G24</f>
        <v>20.759999999999998</v>
      </c>
      <c r="H29" s="30">
        <f t="shared" si="5"/>
        <v>20.55</v>
      </c>
      <c r="I29" s="30">
        <f t="shared" si="5"/>
        <v>82.860000000000014</v>
      </c>
      <c r="J29" s="30">
        <f t="shared" si="5"/>
        <v>561.41399999999999</v>
      </c>
      <c r="K29" s="55"/>
      <c r="L29" s="30">
        <f>SUM(L24:L28)</f>
        <v>142.04</v>
      </c>
    </row>
    <row r="30" spans="1:12" ht="15" x14ac:dyDescent="0.25">
      <c r="A30" s="32">
        <f>A24</f>
        <v>1</v>
      </c>
      <c r="B30" s="32">
        <f>B24</f>
        <v>2</v>
      </c>
      <c r="C30" s="5" t="s">
        <v>14</v>
      </c>
      <c r="D30" s="3" t="s">
        <v>15</v>
      </c>
      <c r="E30" s="24"/>
      <c r="F30" s="25"/>
      <c r="G30" s="25"/>
      <c r="H30" s="25"/>
      <c r="I30" s="25"/>
      <c r="J30" s="25"/>
      <c r="K30" s="57"/>
      <c r="L30" s="25"/>
    </row>
    <row r="31" spans="1:12" ht="15" x14ac:dyDescent="0.25">
      <c r="A31" s="37"/>
      <c r="B31" s="23"/>
      <c r="C31" s="6"/>
      <c r="D31" s="3" t="s">
        <v>16</v>
      </c>
      <c r="E31" s="24" t="s">
        <v>50</v>
      </c>
      <c r="F31" s="25">
        <v>210</v>
      </c>
      <c r="G31" s="25">
        <v>5.29</v>
      </c>
      <c r="H31" s="25">
        <v>4.55</v>
      </c>
      <c r="I31" s="25">
        <v>24.57</v>
      </c>
      <c r="J31" s="25">
        <v>24.57</v>
      </c>
      <c r="K31" s="60" t="s">
        <v>91</v>
      </c>
      <c r="L31" s="25">
        <v>44.2</v>
      </c>
    </row>
    <row r="32" spans="1:12" ht="15" x14ac:dyDescent="0.25">
      <c r="A32" s="37"/>
      <c r="B32" s="23"/>
      <c r="C32" s="6"/>
      <c r="D32" s="3" t="s">
        <v>17</v>
      </c>
      <c r="E32" s="24" t="s">
        <v>90</v>
      </c>
      <c r="F32" s="25">
        <v>220</v>
      </c>
      <c r="G32" s="25">
        <v>12.45</v>
      </c>
      <c r="H32" s="25">
        <v>17.670000000000002</v>
      </c>
      <c r="I32" s="25">
        <v>33.04</v>
      </c>
      <c r="J32" s="25">
        <v>339.81</v>
      </c>
      <c r="K32" s="65" t="s">
        <v>59</v>
      </c>
      <c r="L32" s="25">
        <v>140.36000000000001</v>
      </c>
    </row>
    <row r="33" spans="1:12" ht="15" x14ac:dyDescent="0.25">
      <c r="A33" s="37"/>
      <c r="B33" s="23"/>
      <c r="C33" s="6"/>
      <c r="D33" s="3" t="s">
        <v>19</v>
      </c>
      <c r="E33" s="24" t="s">
        <v>41</v>
      </c>
      <c r="F33" s="63">
        <v>200</v>
      </c>
      <c r="G33" s="25">
        <v>0.24</v>
      </c>
      <c r="H33" s="25">
        <v>0.1</v>
      </c>
      <c r="I33" s="25">
        <v>19.489999999999998</v>
      </c>
      <c r="J33" s="25">
        <v>74.317800000000005</v>
      </c>
      <c r="K33" s="65" t="s">
        <v>60</v>
      </c>
      <c r="L33" s="25">
        <v>14.5</v>
      </c>
    </row>
    <row r="34" spans="1:12" ht="15" x14ac:dyDescent="0.25">
      <c r="A34" s="37"/>
      <c r="B34" s="23"/>
      <c r="C34" s="6"/>
      <c r="D34" s="3" t="s">
        <v>20</v>
      </c>
      <c r="E34" s="24" t="s">
        <v>108</v>
      </c>
      <c r="F34" s="63">
        <v>40</v>
      </c>
      <c r="G34" s="25">
        <v>2.64</v>
      </c>
      <c r="H34" s="25">
        <v>0.26</v>
      </c>
      <c r="I34" s="25">
        <v>18.760000000000002</v>
      </c>
      <c r="J34" s="25">
        <v>89.560399999999987</v>
      </c>
      <c r="K34" s="65" t="s">
        <v>52</v>
      </c>
      <c r="L34" s="25">
        <v>8</v>
      </c>
    </row>
    <row r="35" spans="1:12" ht="15" x14ac:dyDescent="0.25">
      <c r="A35" s="37"/>
      <c r="B35" s="23"/>
      <c r="C35" s="6"/>
      <c r="D35" s="3" t="s">
        <v>21</v>
      </c>
      <c r="E35" s="24" t="s">
        <v>23</v>
      </c>
      <c r="F35" s="25">
        <v>30</v>
      </c>
      <c r="G35" s="25">
        <v>1.98</v>
      </c>
      <c r="H35" s="25">
        <v>0.36</v>
      </c>
      <c r="I35" s="25">
        <v>12.51</v>
      </c>
      <c r="J35" s="25">
        <v>58.013999999999996</v>
      </c>
      <c r="K35" s="65" t="s">
        <v>52</v>
      </c>
      <c r="L35" s="25">
        <v>6</v>
      </c>
    </row>
    <row r="36" spans="1:12" ht="15" x14ac:dyDescent="0.25">
      <c r="A36" s="37"/>
      <c r="B36" s="23"/>
      <c r="C36" s="6"/>
      <c r="D36" s="2"/>
      <c r="E36" s="24"/>
      <c r="F36" s="25"/>
      <c r="G36" s="25"/>
      <c r="H36" s="25"/>
      <c r="I36" s="25"/>
      <c r="J36" s="25"/>
      <c r="K36" s="57"/>
      <c r="L36" s="25"/>
    </row>
    <row r="37" spans="1:12" ht="15" x14ac:dyDescent="0.25">
      <c r="A37" s="37"/>
      <c r="B37" s="23"/>
      <c r="C37" s="6"/>
      <c r="D37" s="2"/>
      <c r="E37" s="24"/>
      <c r="F37" s="25"/>
      <c r="G37" s="25"/>
      <c r="H37" s="25"/>
      <c r="I37" s="25"/>
      <c r="J37" s="25"/>
      <c r="K37" s="57"/>
      <c r="L37" s="25"/>
    </row>
    <row r="38" spans="1:12" ht="15" x14ac:dyDescent="0.25">
      <c r="A38" s="38"/>
      <c r="B38" s="27"/>
      <c r="C38" s="4"/>
      <c r="D38" s="28" t="s">
        <v>22</v>
      </c>
      <c r="E38" s="29"/>
      <c r="F38" s="30">
        <f>SUM(F31:F37)</f>
        <v>700</v>
      </c>
      <c r="G38" s="30">
        <v>24.33</v>
      </c>
      <c r="H38" s="30">
        <v>23.14</v>
      </c>
      <c r="I38" s="30">
        <v>103.49</v>
      </c>
      <c r="J38" s="30">
        <v>811.65000000000009</v>
      </c>
      <c r="K38" s="55"/>
      <c r="L38" s="30">
        <f>SUM(L31:L37)</f>
        <v>213.06</v>
      </c>
    </row>
    <row r="39" spans="1:12" ht="15.75" customHeight="1" thickBot="1" x14ac:dyDescent="0.25">
      <c r="A39" s="39">
        <f>A24</f>
        <v>1</v>
      </c>
      <c r="B39" s="39">
        <f>B24</f>
        <v>2</v>
      </c>
      <c r="C39" s="88" t="s">
        <v>1</v>
      </c>
      <c r="D39" s="89"/>
      <c r="E39" s="35"/>
      <c r="F39" s="36">
        <f>F29+F38</f>
        <v>1220</v>
      </c>
      <c r="G39" s="36">
        <f>G29+G38</f>
        <v>45.089999999999996</v>
      </c>
      <c r="H39" s="36">
        <f>H29+H38</f>
        <v>43.69</v>
      </c>
      <c r="I39" s="36">
        <f>I29+I38</f>
        <v>186.35000000000002</v>
      </c>
      <c r="J39" s="36">
        <f>J29+J38</f>
        <v>1373.0640000000001</v>
      </c>
      <c r="K39" s="36"/>
      <c r="L39" s="36">
        <f>L29+L38</f>
        <v>355.1</v>
      </c>
    </row>
    <row r="40" spans="1:12" ht="15" x14ac:dyDescent="0.25">
      <c r="A40" s="18">
        <v>1</v>
      </c>
      <c r="B40" s="19">
        <v>3</v>
      </c>
      <c r="C40" s="11" t="s">
        <v>9</v>
      </c>
      <c r="D40" s="1" t="s">
        <v>10</v>
      </c>
      <c r="E40" s="14" t="s">
        <v>92</v>
      </c>
      <c r="F40" s="15">
        <v>90</v>
      </c>
      <c r="G40" s="17">
        <v>11.12</v>
      </c>
      <c r="H40" s="17">
        <v>7.44</v>
      </c>
      <c r="I40" s="17">
        <v>4.45</v>
      </c>
      <c r="J40" s="17">
        <v>127.139</v>
      </c>
      <c r="K40" s="60" t="s">
        <v>61</v>
      </c>
      <c r="L40" s="17">
        <v>89.44</v>
      </c>
    </row>
    <row r="41" spans="1:12" ht="15" x14ac:dyDescent="0.25">
      <c r="A41" s="22"/>
      <c r="B41" s="23"/>
      <c r="C41" s="6"/>
      <c r="D41" s="2" t="s">
        <v>18</v>
      </c>
      <c r="E41" s="16" t="s">
        <v>93</v>
      </c>
      <c r="F41" s="17">
        <v>160</v>
      </c>
      <c r="G41" s="17">
        <v>3.87</v>
      </c>
      <c r="H41" s="17">
        <v>7.39</v>
      </c>
      <c r="I41" s="17">
        <v>40.81</v>
      </c>
      <c r="J41" s="17">
        <v>209.864</v>
      </c>
      <c r="K41" s="54" t="s">
        <v>62</v>
      </c>
      <c r="L41" s="17">
        <v>26.1</v>
      </c>
    </row>
    <row r="42" spans="1:12" ht="15" x14ac:dyDescent="0.25">
      <c r="A42" s="22"/>
      <c r="B42" s="23"/>
      <c r="C42" s="6"/>
      <c r="D42" s="3" t="s">
        <v>11</v>
      </c>
      <c r="E42" s="16" t="s">
        <v>37</v>
      </c>
      <c r="F42" s="62">
        <v>200</v>
      </c>
      <c r="G42" s="17">
        <v>0.24</v>
      </c>
      <c r="H42" s="17">
        <v>0.05</v>
      </c>
      <c r="I42" s="17">
        <v>0.39</v>
      </c>
      <c r="J42" s="17">
        <v>3.41588</v>
      </c>
      <c r="K42" s="54" t="s">
        <v>53</v>
      </c>
      <c r="L42" s="17">
        <v>14</v>
      </c>
    </row>
    <row r="43" spans="1:12" ht="15" x14ac:dyDescent="0.25">
      <c r="A43" s="22"/>
      <c r="B43" s="23"/>
      <c r="C43" s="6"/>
      <c r="D43" s="3" t="s">
        <v>12</v>
      </c>
      <c r="E43" s="16" t="s">
        <v>36</v>
      </c>
      <c r="F43" s="17">
        <v>50</v>
      </c>
      <c r="G43" s="17">
        <v>3.85</v>
      </c>
      <c r="H43" s="17">
        <v>1.5</v>
      </c>
      <c r="I43" s="17">
        <v>26.65</v>
      </c>
      <c r="J43" s="17">
        <v>134.76</v>
      </c>
      <c r="K43" s="54" t="s">
        <v>52</v>
      </c>
      <c r="L43" s="17">
        <v>12.5</v>
      </c>
    </row>
    <row r="44" spans="1:12" ht="15" x14ac:dyDescent="0.25">
      <c r="A44" s="22"/>
      <c r="B44" s="23"/>
      <c r="C44" s="6"/>
      <c r="D44" s="3"/>
      <c r="E44" s="16"/>
      <c r="F44" s="17"/>
      <c r="G44" s="17"/>
      <c r="H44" s="17"/>
      <c r="I44" s="17"/>
      <c r="J44" s="17"/>
      <c r="K44" s="54"/>
      <c r="L44" s="17"/>
    </row>
    <row r="45" spans="1:12" ht="15" x14ac:dyDescent="0.25">
      <c r="A45" s="22"/>
      <c r="B45" s="23"/>
      <c r="C45" s="6"/>
      <c r="D45" s="2"/>
      <c r="E45" s="16"/>
      <c r="F45" s="17"/>
      <c r="G45" s="17"/>
      <c r="H45" s="17"/>
      <c r="I45" s="17"/>
      <c r="J45" s="17"/>
      <c r="K45" s="54"/>
      <c r="L45" s="17"/>
    </row>
    <row r="46" spans="1:12" ht="15" x14ac:dyDescent="0.25">
      <c r="A46" s="22"/>
      <c r="B46" s="23"/>
      <c r="C46" s="6"/>
      <c r="D46" s="2"/>
      <c r="E46" s="16"/>
      <c r="F46" s="17"/>
      <c r="G46" s="17"/>
      <c r="H46" s="17"/>
      <c r="I46" s="17"/>
      <c r="J46" s="17"/>
      <c r="K46" s="54"/>
      <c r="L46" s="17"/>
    </row>
    <row r="47" spans="1:12" ht="15" x14ac:dyDescent="0.25">
      <c r="A47" s="26"/>
      <c r="B47" s="27"/>
      <c r="C47" s="4"/>
      <c r="D47" s="28" t="s">
        <v>22</v>
      </c>
      <c r="E47" s="29"/>
      <c r="F47" s="30">
        <f>F46+F45+F44+F43+F42+F41+F40</f>
        <v>500</v>
      </c>
      <c r="G47" s="30">
        <f t="shared" ref="G47:L47" si="6">G46+G45+G44+G43+G42+G41+G40</f>
        <v>19.079999999999998</v>
      </c>
      <c r="H47" s="30">
        <f t="shared" si="6"/>
        <v>16.38</v>
      </c>
      <c r="I47" s="30">
        <f t="shared" si="6"/>
        <v>72.3</v>
      </c>
      <c r="J47" s="30">
        <f t="shared" si="6"/>
        <v>475.17887999999999</v>
      </c>
      <c r="K47" s="30"/>
      <c r="L47" s="30">
        <f t="shared" si="6"/>
        <v>142.04</v>
      </c>
    </row>
    <row r="48" spans="1:12" ht="15" x14ac:dyDescent="0.25">
      <c r="A48" s="31">
        <f>A40</f>
        <v>1</v>
      </c>
      <c r="B48" s="32">
        <f>B40</f>
        <v>3</v>
      </c>
      <c r="C48" s="5" t="s">
        <v>14</v>
      </c>
      <c r="D48" s="3" t="s">
        <v>15</v>
      </c>
      <c r="E48" s="24"/>
      <c r="F48" s="25"/>
      <c r="G48" s="25"/>
      <c r="H48" s="25"/>
      <c r="I48" s="25"/>
      <c r="J48" s="25"/>
      <c r="K48" s="57"/>
      <c r="L48" s="25"/>
    </row>
    <row r="49" spans="1:12" ht="15" x14ac:dyDescent="0.25">
      <c r="A49" s="22"/>
      <c r="B49" s="23"/>
      <c r="C49" s="6"/>
      <c r="D49" s="3" t="s">
        <v>16</v>
      </c>
      <c r="E49" s="24" t="s">
        <v>42</v>
      </c>
      <c r="F49" s="25">
        <v>250</v>
      </c>
      <c r="G49" s="25">
        <v>2.56</v>
      </c>
      <c r="H49" s="25">
        <v>1.96</v>
      </c>
      <c r="I49" s="25">
        <v>18.88</v>
      </c>
      <c r="J49" s="25">
        <v>101.914</v>
      </c>
      <c r="K49" s="65" t="s">
        <v>63</v>
      </c>
      <c r="L49" s="25">
        <v>35.299999999999997</v>
      </c>
    </row>
    <row r="50" spans="1:12" ht="15" x14ac:dyDescent="0.25">
      <c r="A50" s="22"/>
      <c r="B50" s="23"/>
      <c r="C50" s="6"/>
      <c r="D50" s="3" t="s">
        <v>17</v>
      </c>
      <c r="E50" s="16" t="s">
        <v>94</v>
      </c>
      <c r="F50" s="25">
        <v>220</v>
      </c>
      <c r="G50" s="25">
        <v>19.3</v>
      </c>
      <c r="H50" s="25">
        <v>29.4</v>
      </c>
      <c r="I50" s="25">
        <v>38.799999999999997</v>
      </c>
      <c r="J50" s="25">
        <v>423</v>
      </c>
      <c r="K50" s="60" t="s">
        <v>96</v>
      </c>
      <c r="L50" s="25">
        <v>143.76</v>
      </c>
    </row>
    <row r="51" spans="1:12" ht="15" x14ac:dyDescent="0.25">
      <c r="A51" s="22"/>
      <c r="B51" s="23"/>
      <c r="C51" s="6"/>
      <c r="D51" s="3" t="s">
        <v>19</v>
      </c>
      <c r="E51" s="16" t="s">
        <v>95</v>
      </c>
      <c r="F51" s="63">
        <v>200</v>
      </c>
      <c r="G51" s="25">
        <v>0.38</v>
      </c>
      <c r="H51" s="25">
        <v>0.18</v>
      </c>
      <c r="I51" s="25">
        <v>16.18</v>
      </c>
      <c r="J51" s="25">
        <v>64.490799999999993</v>
      </c>
      <c r="K51" s="60" t="s">
        <v>97</v>
      </c>
      <c r="L51" s="25">
        <v>20</v>
      </c>
    </row>
    <row r="52" spans="1:12" ht="15" x14ac:dyDescent="0.25">
      <c r="A52" s="22"/>
      <c r="B52" s="23"/>
      <c r="C52" s="6"/>
      <c r="D52" s="3" t="s">
        <v>20</v>
      </c>
      <c r="E52" s="24" t="s">
        <v>108</v>
      </c>
      <c r="F52" s="63">
        <v>40</v>
      </c>
      <c r="G52" s="25">
        <v>2.64</v>
      </c>
      <c r="H52" s="25">
        <v>0.26</v>
      </c>
      <c r="I52" s="25">
        <v>18.760000000000002</v>
      </c>
      <c r="J52" s="25">
        <v>89.560399999999987</v>
      </c>
      <c r="K52" s="65" t="s">
        <v>52</v>
      </c>
      <c r="L52" s="25">
        <v>8</v>
      </c>
    </row>
    <row r="53" spans="1:12" ht="15" x14ac:dyDescent="0.25">
      <c r="A53" s="22"/>
      <c r="B53" s="23"/>
      <c r="C53" s="6"/>
      <c r="D53" s="3" t="s">
        <v>21</v>
      </c>
      <c r="E53" s="24" t="s">
        <v>23</v>
      </c>
      <c r="F53" s="25">
        <v>30</v>
      </c>
      <c r="G53" s="25">
        <v>1.98</v>
      </c>
      <c r="H53" s="25">
        <v>0.36</v>
      </c>
      <c r="I53" s="25">
        <v>12.51</v>
      </c>
      <c r="J53" s="25">
        <v>58.013999999999996</v>
      </c>
      <c r="K53" s="65" t="s">
        <v>52</v>
      </c>
      <c r="L53" s="25">
        <v>6</v>
      </c>
    </row>
    <row r="54" spans="1:12" ht="15" x14ac:dyDescent="0.25">
      <c r="A54" s="22"/>
      <c r="B54" s="23"/>
      <c r="C54" s="6"/>
      <c r="D54" s="2"/>
      <c r="E54" s="24"/>
      <c r="F54" s="25"/>
      <c r="G54" s="25"/>
      <c r="H54" s="25"/>
      <c r="I54" s="25"/>
      <c r="J54" s="25"/>
      <c r="K54" s="58"/>
      <c r="L54" s="25"/>
    </row>
    <row r="55" spans="1:12" ht="15" x14ac:dyDescent="0.25">
      <c r="A55" s="22"/>
      <c r="B55" s="23"/>
      <c r="C55" s="6"/>
      <c r="D55" s="2"/>
      <c r="E55" s="24"/>
      <c r="F55" s="25"/>
      <c r="G55" s="25"/>
      <c r="H55" s="25"/>
      <c r="I55" s="25"/>
      <c r="J55" s="25"/>
      <c r="K55" s="57"/>
      <c r="L55" s="25"/>
    </row>
    <row r="56" spans="1:12" ht="15" x14ac:dyDescent="0.25">
      <c r="A56" s="26"/>
      <c r="B56" s="27"/>
      <c r="C56" s="4"/>
      <c r="D56" s="28" t="s">
        <v>22</v>
      </c>
      <c r="E56" s="29"/>
      <c r="F56" s="30">
        <f>SUM(F49:F55)</f>
        <v>740</v>
      </c>
      <c r="G56" s="30">
        <f t="shared" ref="G56:L56" si="7">SUM(G49:G55)</f>
        <v>26.86</v>
      </c>
      <c r="H56" s="30">
        <f t="shared" si="7"/>
        <v>32.160000000000004</v>
      </c>
      <c r="I56" s="30">
        <f t="shared" si="7"/>
        <v>105.13</v>
      </c>
      <c r="J56" s="30">
        <f t="shared" si="7"/>
        <v>736.97919999999999</v>
      </c>
      <c r="K56" s="30">
        <f t="shared" si="7"/>
        <v>0</v>
      </c>
      <c r="L56" s="30">
        <f t="shared" si="7"/>
        <v>213.06</v>
      </c>
    </row>
    <row r="57" spans="1:12" ht="15.75" customHeight="1" thickBot="1" x14ac:dyDescent="0.25">
      <c r="A57" s="33">
        <f>A40</f>
        <v>1</v>
      </c>
      <c r="B57" s="34">
        <f>B40</f>
        <v>3</v>
      </c>
      <c r="C57" s="88" t="s">
        <v>1</v>
      </c>
      <c r="D57" s="89"/>
      <c r="E57" s="35"/>
      <c r="F57" s="36">
        <f>F47+F56</f>
        <v>1240</v>
      </c>
      <c r="G57" s="36">
        <f>G47+G56</f>
        <v>45.94</v>
      </c>
      <c r="H57" s="36">
        <f>H47+H56</f>
        <v>48.540000000000006</v>
      </c>
      <c r="I57" s="36">
        <f>I47+I56</f>
        <v>177.43</v>
      </c>
      <c r="J57" s="36">
        <f>J47+J56</f>
        <v>1212.1580799999999</v>
      </c>
      <c r="K57" s="36"/>
      <c r="L57" s="36">
        <f>L47+L56</f>
        <v>355.1</v>
      </c>
    </row>
    <row r="58" spans="1:12" ht="15" x14ac:dyDescent="0.25">
      <c r="A58" s="18">
        <v>1</v>
      </c>
      <c r="B58" s="19">
        <v>4</v>
      </c>
      <c r="C58" s="11" t="s">
        <v>9</v>
      </c>
      <c r="D58" s="1" t="s">
        <v>10</v>
      </c>
      <c r="E58" s="14" t="s">
        <v>98</v>
      </c>
      <c r="F58" s="21">
        <v>150</v>
      </c>
      <c r="G58" s="21">
        <v>10.37</v>
      </c>
      <c r="H58" s="21">
        <v>8.58</v>
      </c>
      <c r="I58" s="21">
        <v>13.77</v>
      </c>
      <c r="J58" s="21">
        <v>170.78</v>
      </c>
      <c r="K58" s="66" t="s">
        <v>102</v>
      </c>
      <c r="L58" s="21">
        <v>86.44</v>
      </c>
    </row>
    <row r="59" spans="1:12" ht="15" x14ac:dyDescent="0.25">
      <c r="A59" s="22"/>
      <c r="B59" s="23"/>
      <c r="C59" s="6"/>
      <c r="D59" s="67" t="s">
        <v>99</v>
      </c>
      <c r="E59" s="16" t="s">
        <v>100</v>
      </c>
      <c r="F59" s="25">
        <v>5</v>
      </c>
      <c r="G59" s="25">
        <v>2.04</v>
      </c>
      <c r="H59" s="25">
        <v>5.63</v>
      </c>
      <c r="I59" s="25">
        <v>7.0000000000000007E-2</v>
      </c>
      <c r="J59" s="25">
        <v>57.031999999999996</v>
      </c>
      <c r="K59" s="69" t="s">
        <v>52</v>
      </c>
      <c r="L59" s="25">
        <v>14</v>
      </c>
    </row>
    <row r="60" spans="1:12" ht="15" x14ac:dyDescent="0.25">
      <c r="A60" s="22"/>
      <c r="B60" s="23"/>
      <c r="C60" s="6"/>
      <c r="D60" s="3" t="s">
        <v>11</v>
      </c>
      <c r="E60" s="24" t="s">
        <v>39</v>
      </c>
      <c r="F60" s="63">
        <v>200</v>
      </c>
      <c r="G60" s="25">
        <v>0.2</v>
      </c>
      <c r="H60" s="25">
        <v>0.05</v>
      </c>
      <c r="I60" s="25">
        <v>5.03</v>
      </c>
      <c r="J60" s="25">
        <v>20.170000000000002</v>
      </c>
      <c r="K60" s="60" t="s">
        <v>68</v>
      </c>
      <c r="L60" s="25">
        <v>10</v>
      </c>
    </row>
    <row r="61" spans="1:12" ht="15" x14ac:dyDescent="0.25">
      <c r="A61" s="22"/>
      <c r="B61" s="23"/>
      <c r="C61" s="6"/>
      <c r="D61" s="3" t="s">
        <v>12</v>
      </c>
      <c r="E61" s="24" t="s">
        <v>36</v>
      </c>
      <c r="F61" s="17">
        <v>40</v>
      </c>
      <c r="G61" s="17">
        <v>3.08</v>
      </c>
      <c r="H61" s="17">
        <v>1.2</v>
      </c>
      <c r="I61" s="17">
        <v>21.32</v>
      </c>
      <c r="J61" s="17">
        <v>107.80800000000001</v>
      </c>
      <c r="K61" s="60" t="s">
        <v>52</v>
      </c>
      <c r="L61" s="17">
        <v>10</v>
      </c>
    </row>
    <row r="62" spans="1:12" ht="15" x14ac:dyDescent="0.25">
      <c r="A62" s="22"/>
      <c r="B62" s="23"/>
      <c r="C62" s="6"/>
      <c r="D62" s="3" t="s">
        <v>13</v>
      </c>
      <c r="E62" s="16" t="s">
        <v>101</v>
      </c>
      <c r="F62" s="25">
        <v>105</v>
      </c>
      <c r="G62" s="25">
        <v>0.42</v>
      </c>
      <c r="H62" s="25">
        <v>0.42</v>
      </c>
      <c r="I62" s="25">
        <v>12.18</v>
      </c>
      <c r="J62" s="25">
        <v>51.113999999999997</v>
      </c>
      <c r="K62" s="65" t="s">
        <v>52</v>
      </c>
      <c r="L62" s="25">
        <v>21.6</v>
      </c>
    </row>
    <row r="63" spans="1:12" ht="15" x14ac:dyDescent="0.25">
      <c r="A63" s="22"/>
      <c r="B63" s="23"/>
      <c r="C63" s="6"/>
      <c r="D63" s="2"/>
      <c r="E63" s="24"/>
      <c r="F63" s="25"/>
      <c r="G63" s="25"/>
      <c r="H63" s="25"/>
      <c r="I63" s="25"/>
      <c r="J63" s="25"/>
      <c r="K63" s="57"/>
      <c r="L63" s="25"/>
    </row>
    <row r="64" spans="1:12" ht="15" x14ac:dyDescent="0.25">
      <c r="A64" s="22"/>
      <c r="B64" s="23"/>
      <c r="C64" s="6"/>
      <c r="D64" s="2"/>
      <c r="E64" s="16"/>
      <c r="F64" s="25"/>
      <c r="G64" s="25"/>
      <c r="H64" s="25"/>
      <c r="I64" s="25"/>
      <c r="J64" s="25"/>
      <c r="K64" s="57"/>
      <c r="L64" s="25"/>
    </row>
    <row r="65" spans="1:12" ht="15" x14ac:dyDescent="0.25">
      <c r="A65" s="26"/>
      <c r="B65" s="27"/>
      <c r="C65" s="4"/>
      <c r="D65" s="28" t="s">
        <v>22</v>
      </c>
      <c r="E65" s="29"/>
      <c r="F65" s="30">
        <f>F64+F63+F62+F61+F60+F59+F58</f>
        <v>500</v>
      </c>
      <c r="G65" s="30">
        <f t="shared" ref="G65:L65" si="8">G64+G63+G62+G61+G60+G59+G58</f>
        <v>16.11</v>
      </c>
      <c r="H65" s="30">
        <f t="shared" si="8"/>
        <v>15.879999999999999</v>
      </c>
      <c r="I65" s="30">
        <f t="shared" si="8"/>
        <v>52.370000000000005</v>
      </c>
      <c r="J65" s="30">
        <f t="shared" si="8"/>
        <v>406.904</v>
      </c>
      <c r="K65" s="55"/>
      <c r="L65" s="30">
        <f t="shared" si="8"/>
        <v>142.04</v>
      </c>
    </row>
    <row r="66" spans="1:12" ht="15" x14ac:dyDescent="0.25">
      <c r="A66" s="31">
        <f>A58</f>
        <v>1</v>
      </c>
      <c r="B66" s="32">
        <f>B58</f>
        <v>4</v>
      </c>
      <c r="C66" s="5" t="s">
        <v>14</v>
      </c>
      <c r="D66" s="3" t="s">
        <v>15</v>
      </c>
      <c r="E66" s="16"/>
      <c r="F66" s="17"/>
      <c r="G66" s="17"/>
      <c r="H66" s="17"/>
      <c r="I66" s="17"/>
      <c r="J66" s="17"/>
      <c r="K66" s="54"/>
      <c r="L66" s="17"/>
    </row>
    <row r="67" spans="1:12" ht="15" x14ac:dyDescent="0.25">
      <c r="A67" s="22"/>
      <c r="B67" s="23"/>
      <c r="C67" s="6"/>
      <c r="D67" s="3" t="s">
        <v>16</v>
      </c>
      <c r="E67" s="16" t="s">
        <v>27</v>
      </c>
      <c r="F67" s="17">
        <v>200</v>
      </c>
      <c r="G67" s="17">
        <v>1.62</v>
      </c>
      <c r="H67" s="17">
        <v>5.5</v>
      </c>
      <c r="I67" s="17">
        <v>40.39</v>
      </c>
      <c r="J67" s="17">
        <v>194.97277600000001</v>
      </c>
      <c r="K67" s="54" t="s">
        <v>65</v>
      </c>
      <c r="L67" s="17">
        <v>38.6</v>
      </c>
    </row>
    <row r="68" spans="1:12" ht="15" x14ac:dyDescent="0.25">
      <c r="A68" s="22"/>
      <c r="B68" s="23"/>
      <c r="C68" s="6"/>
      <c r="D68" s="3" t="s">
        <v>17</v>
      </c>
      <c r="E68" s="16" t="s">
        <v>44</v>
      </c>
      <c r="F68" s="17">
        <v>90</v>
      </c>
      <c r="G68" s="17">
        <v>10.44</v>
      </c>
      <c r="H68" s="17">
        <v>19.100000000000001</v>
      </c>
      <c r="I68" s="17">
        <v>4.79</v>
      </c>
      <c r="J68" s="17">
        <v>276.83221499999996</v>
      </c>
      <c r="K68" s="54" t="s">
        <v>66</v>
      </c>
      <c r="L68" s="17">
        <v>117.46</v>
      </c>
    </row>
    <row r="69" spans="1:12" ht="15" x14ac:dyDescent="0.25">
      <c r="A69" s="22"/>
      <c r="B69" s="23"/>
      <c r="C69" s="6"/>
      <c r="D69" s="3" t="s">
        <v>18</v>
      </c>
      <c r="E69" s="16" t="s">
        <v>29</v>
      </c>
      <c r="F69" s="17">
        <v>150</v>
      </c>
      <c r="G69" s="17">
        <v>5.3</v>
      </c>
      <c r="H69" s="17">
        <v>8.7799999999999994</v>
      </c>
      <c r="I69" s="17">
        <v>34.11</v>
      </c>
      <c r="J69" s="17">
        <v>236.79</v>
      </c>
      <c r="K69" s="60" t="s">
        <v>57</v>
      </c>
      <c r="L69" s="17">
        <v>25</v>
      </c>
    </row>
    <row r="70" spans="1:12" ht="15" x14ac:dyDescent="0.25">
      <c r="A70" s="22"/>
      <c r="B70" s="23"/>
      <c r="C70" s="6"/>
      <c r="D70" s="3" t="s">
        <v>19</v>
      </c>
      <c r="E70" s="16" t="s">
        <v>103</v>
      </c>
      <c r="F70" s="62">
        <v>200</v>
      </c>
      <c r="G70" s="17">
        <v>1.02</v>
      </c>
      <c r="H70" s="17">
        <v>0.06</v>
      </c>
      <c r="I70" s="17">
        <v>18.29</v>
      </c>
      <c r="J70" s="17">
        <v>89.016900000000007</v>
      </c>
      <c r="K70" s="60" t="s">
        <v>58</v>
      </c>
      <c r="L70" s="17">
        <v>18</v>
      </c>
    </row>
    <row r="71" spans="1:12" ht="15" x14ac:dyDescent="0.25">
      <c r="A71" s="22"/>
      <c r="B71" s="23"/>
      <c r="C71" s="6"/>
      <c r="D71" s="3" t="s">
        <v>20</v>
      </c>
      <c r="E71" s="16" t="s">
        <v>108</v>
      </c>
      <c r="F71" s="17">
        <v>40</v>
      </c>
      <c r="G71" s="17">
        <v>2.64</v>
      </c>
      <c r="H71" s="17">
        <v>0.26</v>
      </c>
      <c r="I71" s="17">
        <v>18.760000000000002</v>
      </c>
      <c r="J71" s="17">
        <v>89.560399999999987</v>
      </c>
      <c r="K71" s="54" t="s">
        <v>52</v>
      </c>
      <c r="L71" s="17">
        <v>8</v>
      </c>
    </row>
    <row r="72" spans="1:12" ht="15" x14ac:dyDescent="0.25">
      <c r="A72" s="22"/>
      <c r="B72" s="23"/>
      <c r="C72" s="6"/>
      <c r="D72" s="3" t="s">
        <v>21</v>
      </c>
      <c r="E72" s="16" t="s">
        <v>23</v>
      </c>
      <c r="F72" s="17">
        <v>30</v>
      </c>
      <c r="G72" s="17">
        <v>1.98</v>
      </c>
      <c r="H72" s="17">
        <v>0.36</v>
      </c>
      <c r="I72" s="17">
        <v>12.51</v>
      </c>
      <c r="J72" s="17">
        <v>58.013999999999996</v>
      </c>
      <c r="K72" s="54" t="s">
        <v>52</v>
      </c>
      <c r="L72" s="17">
        <v>6</v>
      </c>
    </row>
    <row r="73" spans="1:12" ht="15" x14ac:dyDescent="0.25">
      <c r="A73" s="22"/>
      <c r="B73" s="23"/>
      <c r="C73" s="6"/>
      <c r="D73" s="2"/>
      <c r="E73" s="24"/>
      <c r="F73" s="25"/>
      <c r="G73" s="25"/>
      <c r="H73" s="25"/>
      <c r="I73" s="25"/>
      <c r="J73" s="25"/>
      <c r="K73" s="57"/>
      <c r="L73" s="25"/>
    </row>
    <row r="74" spans="1:12" ht="15" x14ac:dyDescent="0.25">
      <c r="A74" s="22"/>
      <c r="B74" s="23"/>
      <c r="C74" s="6"/>
      <c r="D74" s="2"/>
      <c r="E74" s="24"/>
      <c r="F74" s="25"/>
      <c r="G74" s="25"/>
      <c r="H74" s="25"/>
      <c r="I74" s="25"/>
      <c r="J74" s="25"/>
      <c r="K74" s="57"/>
      <c r="L74" s="25"/>
    </row>
    <row r="75" spans="1:12" ht="15" x14ac:dyDescent="0.25">
      <c r="A75" s="26"/>
      <c r="B75" s="27"/>
      <c r="C75" s="4"/>
      <c r="D75" s="28" t="s">
        <v>22</v>
      </c>
      <c r="E75" s="29"/>
      <c r="F75" s="30">
        <f>F74+F73+F72+F71+F70+F69+F68+F67+F66</f>
        <v>710</v>
      </c>
      <c r="G75" s="30">
        <f t="shared" ref="G75:L75" si="9">G74+G73+G72+G71+G70+G69+G68+G67+G66</f>
        <v>23.000000000000004</v>
      </c>
      <c r="H75" s="30">
        <f t="shared" si="9"/>
        <v>34.06</v>
      </c>
      <c r="I75" s="30">
        <f t="shared" si="9"/>
        <v>128.85000000000002</v>
      </c>
      <c r="J75" s="30">
        <f t="shared" si="9"/>
        <v>945.18629099999998</v>
      </c>
      <c r="K75" s="55"/>
      <c r="L75" s="30">
        <f t="shared" si="9"/>
        <v>213.05999999999997</v>
      </c>
    </row>
    <row r="76" spans="1:12" ht="15.75" customHeight="1" thickBot="1" x14ac:dyDescent="0.25">
      <c r="A76" s="33">
        <f>A58</f>
        <v>1</v>
      </c>
      <c r="B76" s="34">
        <f>B58</f>
        <v>4</v>
      </c>
      <c r="C76" s="88" t="s">
        <v>1</v>
      </c>
      <c r="D76" s="89"/>
      <c r="E76" s="35"/>
      <c r="F76" s="36">
        <f>F65+F75</f>
        <v>1210</v>
      </c>
      <c r="G76" s="36">
        <f t="shared" ref="G76:L76" si="10">G65+G75</f>
        <v>39.11</v>
      </c>
      <c r="H76" s="36">
        <f t="shared" si="10"/>
        <v>49.94</v>
      </c>
      <c r="I76" s="36">
        <f t="shared" si="10"/>
        <v>181.22000000000003</v>
      </c>
      <c r="J76" s="36">
        <f t="shared" si="10"/>
        <v>1352.090291</v>
      </c>
      <c r="K76" s="36"/>
      <c r="L76" s="59">
        <f t="shared" si="10"/>
        <v>355.09999999999997</v>
      </c>
    </row>
    <row r="77" spans="1:12" ht="15" x14ac:dyDescent="0.25">
      <c r="A77" s="18">
        <v>1</v>
      </c>
      <c r="B77" s="19">
        <v>5</v>
      </c>
      <c r="C77" s="11" t="s">
        <v>9</v>
      </c>
      <c r="D77" s="1" t="s">
        <v>10</v>
      </c>
      <c r="E77" s="20" t="s">
        <v>104</v>
      </c>
      <c r="F77" s="21">
        <v>90</v>
      </c>
      <c r="G77" s="21">
        <v>9.6</v>
      </c>
      <c r="H77" s="21">
        <v>10.84</v>
      </c>
      <c r="I77" s="21">
        <v>11.52</v>
      </c>
      <c r="J77" s="21">
        <v>175.86</v>
      </c>
      <c r="K77" s="66" t="s">
        <v>56</v>
      </c>
      <c r="L77" s="21">
        <v>89.54</v>
      </c>
    </row>
    <row r="78" spans="1:12" ht="15" x14ac:dyDescent="0.25">
      <c r="A78" s="22"/>
      <c r="B78" s="23"/>
      <c r="C78" s="6"/>
      <c r="D78" s="2" t="s">
        <v>18</v>
      </c>
      <c r="E78" s="24" t="s">
        <v>24</v>
      </c>
      <c r="F78" s="25">
        <v>160</v>
      </c>
      <c r="G78" s="17">
        <v>3.32</v>
      </c>
      <c r="H78" s="17">
        <v>3.91</v>
      </c>
      <c r="I78" s="17">
        <v>28.55</v>
      </c>
      <c r="J78" s="17">
        <v>141.42475999999999</v>
      </c>
      <c r="K78" s="57" t="s">
        <v>64</v>
      </c>
      <c r="L78" s="25">
        <v>30</v>
      </c>
    </row>
    <row r="79" spans="1:12" ht="15" x14ac:dyDescent="0.25">
      <c r="A79" s="22"/>
      <c r="B79" s="23"/>
      <c r="C79" s="6"/>
      <c r="D79" s="3" t="s">
        <v>11</v>
      </c>
      <c r="E79" s="24" t="s">
        <v>39</v>
      </c>
      <c r="F79" s="63">
        <v>200</v>
      </c>
      <c r="G79" s="25">
        <v>0.2</v>
      </c>
      <c r="H79" s="25">
        <v>0.05</v>
      </c>
      <c r="I79" s="25">
        <v>5.03</v>
      </c>
      <c r="J79" s="25">
        <v>20.170000000000002</v>
      </c>
      <c r="K79" s="60" t="s">
        <v>68</v>
      </c>
      <c r="L79" s="25">
        <v>10</v>
      </c>
    </row>
    <row r="80" spans="1:12" ht="15" x14ac:dyDescent="0.25">
      <c r="A80" s="22"/>
      <c r="B80" s="23"/>
      <c r="C80" s="6"/>
      <c r="D80" s="3" t="s">
        <v>12</v>
      </c>
      <c r="E80" s="24" t="s">
        <v>36</v>
      </c>
      <c r="F80" s="25">
        <v>50</v>
      </c>
      <c r="G80" s="25">
        <v>3.85</v>
      </c>
      <c r="H80" s="25">
        <v>1.5</v>
      </c>
      <c r="I80" s="25">
        <v>26.65</v>
      </c>
      <c r="J80" s="25">
        <v>134.76</v>
      </c>
      <c r="K80" s="57" t="s">
        <v>52</v>
      </c>
      <c r="L80" s="25">
        <v>12.5</v>
      </c>
    </row>
    <row r="81" spans="1:12" ht="15" x14ac:dyDescent="0.25">
      <c r="A81" s="22"/>
      <c r="B81" s="23"/>
      <c r="C81" s="6"/>
      <c r="D81" s="3"/>
      <c r="E81" s="24"/>
      <c r="F81" s="25"/>
      <c r="G81" s="25"/>
      <c r="H81" s="25"/>
      <c r="I81" s="25"/>
      <c r="J81" s="25"/>
      <c r="K81" s="57"/>
      <c r="L81" s="25"/>
    </row>
    <row r="82" spans="1:12" ht="15" x14ac:dyDescent="0.25">
      <c r="A82" s="22"/>
      <c r="B82" s="23"/>
      <c r="C82" s="6"/>
      <c r="D82" s="2"/>
      <c r="E82" s="24"/>
      <c r="F82" s="25"/>
      <c r="G82" s="25"/>
      <c r="H82" s="25"/>
      <c r="I82" s="25"/>
      <c r="J82" s="25"/>
      <c r="K82" s="57"/>
      <c r="L82" s="25"/>
    </row>
    <row r="83" spans="1:12" ht="15" x14ac:dyDescent="0.25">
      <c r="A83" s="22"/>
      <c r="B83" s="23"/>
      <c r="C83" s="6"/>
      <c r="D83" s="2"/>
      <c r="E83" s="24"/>
      <c r="F83" s="25"/>
      <c r="G83" s="25"/>
      <c r="H83" s="25"/>
      <c r="I83" s="25"/>
      <c r="J83" s="25"/>
      <c r="K83" s="57"/>
      <c r="L83" s="25"/>
    </row>
    <row r="84" spans="1:12" ht="15" x14ac:dyDescent="0.25">
      <c r="A84" s="26"/>
      <c r="B84" s="27"/>
      <c r="C84" s="4"/>
      <c r="D84" s="28" t="s">
        <v>22</v>
      </c>
      <c r="E84" s="29"/>
      <c r="F84" s="30">
        <f>F83+F82+F81+F80+F79+F78+F77</f>
        <v>500</v>
      </c>
      <c r="G84" s="30">
        <f t="shared" ref="G84" si="11">SUM(G77:G83)</f>
        <v>16.97</v>
      </c>
      <c r="H84" s="30">
        <f t="shared" ref="H84:J84" si="12">SUM(H77:H83)</f>
        <v>16.3</v>
      </c>
      <c r="I84" s="30">
        <f t="shared" si="12"/>
        <v>71.75</v>
      </c>
      <c r="J84" s="30">
        <f t="shared" si="12"/>
        <v>472.21476000000001</v>
      </c>
      <c r="K84" s="55"/>
      <c r="L84" s="30">
        <f>L83+L82+L81+L80+L79+L78+L77</f>
        <v>142.04000000000002</v>
      </c>
    </row>
    <row r="85" spans="1:12" ht="15" x14ac:dyDescent="0.25">
      <c r="A85" s="31">
        <f>A77</f>
        <v>1</v>
      </c>
      <c r="B85" s="32">
        <f>B77</f>
        <v>5</v>
      </c>
      <c r="C85" s="5" t="s">
        <v>14</v>
      </c>
      <c r="D85" s="3" t="s">
        <v>15</v>
      </c>
      <c r="E85" s="24" t="s">
        <v>105</v>
      </c>
      <c r="F85" s="25">
        <v>60</v>
      </c>
      <c r="G85" s="25">
        <v>3.04</v>
      </c>
      <c r="H85" s="25">
        <v>4.1100000000000003</v>
      </c>
      <c r="I85" s="25">
        <v>11.17</v>
      </c>
      <c r="J85" s="25">
        <v>84.205519999999993</v>
      </c>
      <c r="K85" s="60" t="s">
        <v>109</v>
      </c>
      <c r="L85" s="25">
        <v>14</v>
      </c>
    </row>
    <row r="86" spans="1:12" ht="15" x14ac:dyDescent="0.25">
      <c r="A86" s="22"/>
      <c r="B86" s="23"/>
      <c r="C86" s="6"/>
      <c r="D86" s="3" t="s">
        <v>16</v>
      </c>
      <c r="E86" s="24" t="s">
        <v>106</v>
      </c>
      <c r="F86" s="25">
        <v>200</v>
      </c>
      <c r="G86" s="25">
        <v>1.71</v>
      </c>
      <c r="H86" s="25">
        <v>4.2</v>
      </c>
      <c r="I86" s="25">
        <v>10.17</v>
      </c>
      <c r="J86" s="25">
        <v>82.065686000000014</v>
      </c>
      <c r="K86" s="60" t="s">
        <v>55</v>
      </c>
      <c r="L86" s="87">
        <v>45</v>
      </c>
    </row>
    <row r="87" spans="1:12" ht="15" x14ac:dyDescent="0.25">
      <c r="A87" s="22"/>
      <c r="B87" s="23"/>
      <c r="C87" s="6"/>
      <c r="D87" s="3" t="s">
        <v>17</v>
      </c>
      <c r="E87" s="24" t="s">
        <v>107</v>
      </c>
      <c r="F87" s="25">
        <v>200</v>
      </c>
      <c r="G87" s="25">
        <v>17</v>
      </c>
      <c r="H87" s="25">
        <v>22.96</v>
      </c>
      <c r="I87" s="25">
        <v>40</v>
      </c>
      <c r="J87" s="25">
        <v>408</v>
      </c>
      <c r="K87" s="70">
        <v>456</v>
      </c>
      <c r="L87" s="87">
        <v>125.56</v>
      </c>
    </row>
    <row r="88" spans="1:12" ht="15" x14ac:dyDescent="0.25">
      <c r="A88" s="22"/>
      <c r="B88" s="23"/>
      <c r="C88" s="6"/>
      <c r="D88" s="3" t="s">
        <v>19</v>
      </c>
      <c r="E88" s="24" t="s">
        <v>41</v>
      </c>
      <c r="F88" s="63">
        <v>200</v>
      </c>
      <c r="G88" s="25">
        <v>0.24</v>
      </c>
      <c r="H88" s="25">
        <v>0.1</v>
      </c>
      <c r="I88" s="25">
        <v>19.489999999999998</v>
      </c>
      <c r="J88" s="25">
        <v>74.317800000000005</v>
      </c>
      <c r="K88" s="65" t="s">
        <v>60</v>
      </c>
      <c r="L88" s="87">
        <v>14.5</v>
      </c>
    </row>
    <row r="89" spans="1:12" ht="15" x14ac:dyDescent="0.25">
      <c r="A89" s="22"/>
      <c r="B89" s="23"/>
      <c r="C89" s="6"/>
      <c r="D89" s="3" t="s">
        <v>20</v>
      </c>
      <c r="E89" s="24" t="s">
        <v>108</v>
      </c>
      <c r="F89" s="25">
        <v>40</v>
      </c>
      <c r="G89" s="25">
        <v>2.64</v>
      </c>
      <c r="H89" s="25">
        <v>0.26</v>
      </c>
      <c r="I89" s="25">
        <v>18.760000000000002</v>
      </c>
      <c r="J89" s="25">
        <v>89.560399999999987</v>
      </c>
      <c r="K89" s="65" t="s">
        <v>52</v>
      </c>
      <c r="L89" s="87">
        <v>8</v>
      </c>
    </row>
    <row r="90" spans="1:12" ht="15" x14ac:dyDescent="0.25">
      <c r="A90" s="22"/>
      <c r="B90" s="23"/>
      <c r="C90" s="6"/>
      <c r="D90" s="3" t="s">
        <v>21</v>
      </c>
      <c r="E90" s="24" t="s">
        <v>23</v>
      </c>
      <c r="F90" s="25">
        <v>30</v>
      </c>
      <c r="G90" s="25">
        <v>1.98</v>
      </c>
      <c r="H90" s="25">
        <v>0.36</v>
      </c>
      <c r="I90" s="25">
        <v>12.51</v>
      </c>
      <c r="J90" s="25">
        <v>58.013999999999996</v>
      </c>
      <c r="K90" s="65" t="s">
        <v>52</v>
      </c>
      <c r="L90" s="87">
        <v>6</v>
      </c>
    </row>
    <row r="91" spans="1:12" ht="8.25" customHeight="1" x14ac:dyDescent="0.25">
      <c r="A91" s="22"/>
      <c r="B91" s="23"/>
      <c r="C91" s="6"/>
      <c r="D91" s="2"/>
      <c r="E91" s="24"/>
      <c r="F91" s="25"/>
      <c r="G91" s="25"/>
      <c r="H91" s="25"/>
      <c r="I91" s="25"/>
      <c r="J91" s="25"/>
      <c r="K91" s="57"/>
      <c r="L91" s="25"/>
    </row>
    <row r="92" spans="1:12" ht="6.75" customHeight="1" x14ac:dyDescent="0.25">
      <c r="A92" s="22"/>
      <c r="B92" s="23"/>
      <c r="C92" s="6"/>
      <c r="D92" s="2"/>
      <c r="E92" s="24"/>
      <c r="F92" s="25"/>
      <c r="G92" s="25"/>
      <c r="H92" s="25"/>
      <c r="I92" s="25"/>
      <c r="J92" s="25"/>
      <c r="K92" s="57"/>
      <c r="L92" s="25"/>
    </row>
    <row r="93" spans="1:12" ht="15" x14ac:dyDescent="0.25">
      <c r="A93" s="26"/>
      <c r="B93" s="27"/>
      <c r="C93" s="4"/>
      <c r="D93" s="28" t="s">
        <v>22</v>
      </c>
      <c r="E93" s="29"/>
      <c r="F93" s="30">
        <f>SUM(F85:F90)</f>
        <v>730</v>
      </c>
      <c r="G93" s="30">
        <f t="shared" ref="G93:L93" si="13">SUM(G85:G90)</f>
        <v>26.61</v>
      </c>
      <c r="H93" s="30">
        <f t="shared" si="13"/>
        <v>31.990000000000006</v>
      </c>
      <c r="I93" s="30">
        <f t="shared" si="13"/>
        <v>112.10000000000001</v>
      </c>
      <c r="J93" s="30">
        <f t="shared" si="13"/>
        <v>796.16340600000001</v>
      </c>
      <c r="K93" s="30">
        <f t="shared" si="13"/>
        <v>456</v>
      </c>
      <c r="L93" s="30">
        <f t="shared" si="13"/>
        <v>213.06</v>
      </c>
    </row>
    <row r="94" spans="1:12" ht="15.75" customHeight="1" thickBot="1" x14ac:dyDescent="0.25">
      <c r="A94" s="33">
        <f>A77</f>
        <v>1</v>
      </c>
      <c r="B94" s="34">
        <f>B77</f>
        <v>5</v>
      </c>
      <c r="C94" s="88" t="s">
        <v>1</v>
      </c>
      <c r="D94" s="89"/>
      <c r="E94" s="35"/>
      <c r="F94" s="36">
        <f>F84+F93</f>
        <v>1230</v>
      </c>
      <c r="G94" s="36">
        <f t="shared" ref="G94:L94" si="14">G84+G93</f>
        <v>43.58</v>
      </c>
      <c r="H94" s="36">
        <f t="shared" si="14"/>
        <v>48.290000000000006</v>
      </c>
      <c r="I94" s="36">
        <f t="shared" si="14"/>
        <v>183.85000000000002</v>
      </c>
      <c r="J94" s="36">
        <f t="shared" si="14"/>
        <v>1268.378166</v>
      </c>
      <c r="K94" s="36">
        <f t="shared" si="14"/>
        <v>456</v>
      </c>
      <c r="L94" s="36">
        <f t="shared" si="14"/>
        <v>355.1</v>
      </c>
    </row>
    <row r="95" spans="1:12" ht="15" x14ac:dyDescent="0.25">
      <c r="A95" s="18">
        <v>2</v>
      </c>
      <c r="B95" s="19">
        <v>1</v>
      </c>
      <c r="C95" s="11" t="s">
        <v>9</v>
      </c>
      <c r="D95" s="1" t="s">
        <v>10</v>
      </c>
      <c r="E95" s="20" t="s">
        <v>33</v>
      </c>
      <c r="F95" s="21">
        <v>200</v>
      </c>
      <c r="G95" s="21">
        <v>5.97</v>
      </c>
      <c r="H95" s="21">
        <v>5.26</v>
      </c>
      <c r="I95" s="21">
        <v>33.67</v>
      </c>
      <c r="J95" s="21">
        <v>201.104792</v>
      </c>
      <c r="K95" s="56" t="s">
        <v>69</v>
      </c>
      <c r="L95" s="21">
        <v>44.94</v>
      </c>
    </row>
    <row r="96" spans="1:12" ht="15" x14ac:dyDescent="0.25">
      <c r="A96" s="22"/>
      <c r="B96" s="23"/>
      <c r="C96" s="6"/>
      <c r="D96" s="71" t="s">
        <v>85</v>
      </c>
      <c r="E96" s="24" t="s">
        <v>100</v>
      </c>
      <c r="F96" s="63">
        <v>10</v>
      </c>
      <c r="G96" s="25">
        <v>0.08</v>
      </c>
      <c r="H96" s="25">
        <v>7.25</v>
      </c>
      <c r="I96" s="25">
        <v>0.13</v>
      </c>
      <c r="J96" s="25">
        <v>66.063999999999993</v>
      </c>
      <c r="K96" s="57" t="s">
        <v>52</v>
      </c>
      <c r="L96" s="25">
        <v>28</v>
      </c>
    </row>
    <row r="97" spans="1:12" ht="15" x14ac:dyDescent="0.25">
      <c r="A97" s="22"/>
      <c r="B97" s="23"/>
      <c r="C97" s="6"/>
      <c r="D97" s="3" t="s">
        <v>12</v>
      </c>
      <c r="E97" s="24" t="s">
        <v>36</v>
      </c>
      <c r="F97" s="63">
        <v>40</v>
      </c>
      <c r="G97" s="25">
        <v>3.08</v>
      </c>
      <c r="H97" s="25">
        <v>1.2</v>
      </c>
      <c r="I97" s="25">
        <v>21.32</v>
      </c>
      <c r="J97" s="25">
        <v>107.80799999999999</v>
      </c>
      <c r="K97" s="57" t="s">
        <v>52</v>
      </c>
      <c r="L97" s="25">
        <v>10</v>
      </c>
    </row>
    <row r="98" spans="1:12" ht="15" x14ac:dyDescent="0.25">
      <c r="A98" s="22"/>
      <c r="B98" s="23"/>
      <c r="C98" s="6"/>
      <c r="D98" s="3" t="s">
        <v>11</v>
      </c>
      <c r="E98" s="24" t="s">
        <v>45</v>
      </c>
      <c r="F98" s="63">
        <v>200</v>
      </c>
      <c r="G98" s="25">
        <v>3.43</v>
      </c>
      <c r="H98" s="25">
        <v>3.28</v>
      </c>
      <c r="I98" s="25">
        <v>9.5</v>
      </c>
      <c r="J98" s="25">
        <v>79.599640000000008</v>
      </c>
      <c r="K98" s="57" t="s">
        <v>70</v>
      </c>
      <c r="L98" s="25">
        <v>38.1</v>
      </c>
    </row>
    <row r="99" spans="1:12" ht="15" x14ac:dyDescent="0.25">
      <c r="A99" s="22"/>
      <c r="B99" s="23"/>
      <c r="C99" s="6"/>
      <c r="D99" s="2" t="s">
        <v>13</v>
      </c>
      <c r="E99" s="16" t="s">
        <v>101</v>
      </c>
      <c r="F99" s="25">
        <v>100</v>
      </c>
      <c r="G99" s="25">
        <v>0.4</v>
      </c>
      <c r="H99" s="25">
        <v>0.4</v>
      </c>
      <c r="I99" s="25">
        <v>11.6</v>
      </c>
      <c r="J99" s="25">
        <v>48.68</v>
      </c>
      <c r="K99" s="57" t="s">
        <v>52</v>
      </c>
      <c r="L99" s="25">
        <v>21</v>
      </c>
    </row>
    <row r="100" spans="1:12" ht="15" x14ac:dyDescent="0.25">
      <c r="A100" s="22"/>
      <c r="B100" s="23"/>
      <c r="C100" s="6"/>
      <c r="D100" s="2"/>
      <c r="E100" s="24"/>
      <c r="F100" s="25"/>
      <c r="G100" s="25"/>
      <c r="H100" s="25"/>
      <c r="I100" s="25"/>
      <c r="J100" s="25"/>
      <c r="K100" s="57"/>
      <c r="L100" s="25"/>
    </row>
    <row r="101" spans="1:12" ht="15" x14ac:dyDescent="0.25">
      <c r="A101" s="26"/>
      <c r="B101" s="27"/>
      <c r="C101" s="4"/>
      <c r="D101" s="28" t="s">
        <v>22</v>
      </c>
      <c r="E101" s="29"/>
      <c r="F101" s="30">
        <f>SUM(F95:F99)</f>
        <v>550</v>
      </c>
      <c r="G101" s="30">
        <f t="shared" ref="G101:L101" si="15">SUM(G95:G99)</f>
        <v>12.959999999999999</v>
      </c>
      <c r="H101" s="30">
        <f t="shared" si="15"/>
        <v>17.389999999999997</v>
      </c>
      <c r="I101" s="30">
        <f t="shared" si="15"/>
        <v>76.22</v>
      </c>
      <c r="J101" s="30">
        <f t="shared" si="15"/>
        <v>503.25643200000002</v>
      </c>
      <c r="K101" s="30">
        <f t="shared" si="15"/>
        <v>0</v>
      </c>
      <c r="L101" s="30">
        <f t="shared" si="15"/>
        <v>142.04</v>
      </c>
    </row>
    <row r="102" spans="1:12" ht="15" x14ac:dyDescent="0.25">
      <c r="A102" s="31">
        <f>A95</f>
        <v>2</v>
      </c>
      <c r="B102" s="32">
        <f>B95</f>
        <v>1</v>
      </c>
      <c r="C102" s="5" t="s">
        <v>14</v>
      </c>
      <c r="D102" s="3" t="s">
        <v>15</v>
      </c>
      <c r="E102" s="24"/>
      <c r="F102" s="25"/>
      <c r="G102" s="25"/>
      <c r="H102" s="25"/>
      <c r="I102" s="25"/>
      <c r="J102" s="25"/>
      <c r="K102" s="57"/>
      <c r="L102" s="25"/>
    </row>
    <row r="103" spans="1:12" ht="15" x14ac:dyDescent="0.25">
      <c r="A103" s="22"/>
      <c r="B103" s="23"/>
      <c r="C103" s="6"/>
      <c r="D103" s="3" t="s">
        <v>16</v>
      </c>
      <c r="E103" s="24" t="s">
        <v>110</v>
      </c>
      <c r="F103" s="63">
        <v>200</v>
      </c>
      <c r="G103" s="25">
        <v>2.56</v>
      </c>
      <c r="H103" s="25">
        <v>5.93</v>
      </c>
      <c r="I103" s="25">
        <v>13.41</v>
      </c>
      <c r="J103" s="25">
        <v>99.073570000000004</v>
      </c>
      <c r="K103" s="57" t="s">
        <v>71</v>
      </c>
      <c r="L103" s="25">
        <v>35</v>
      </c>
    </row>
    <row r="104" spans="1:12" ht="15" x14ac:dyDescent="0.25">
      <c r="A104" s="22"/>
      <c r="B104" s="23"/>
      <c r="C104" s="6"/>
      <c r="D104" s="3"/>
      <c r="E104" s="24" t="s">
        <v>111</v>
      </c>
      <c r="F104" s="25">
        <v>10</v>
      </c>
      <c r="G104" s="25">
        <v>0.86</v>
      </c>
      <c r="H104" s="25">
        <v>0.1</v>
      </c>
      <c r="I104" s="25">
        <v>5.12</v>
      </c>
      <c r="J104" s="25">
        <v>25.200647999999997</v>
      </c>
      <c r="K104" s="57" t="s">
        <v>114</v>
      </c>
      <c r="L104" s="25">
        <v>3</v>
      </c>
    </row>
    <row r="105" spans="1:12" ht="15" x14ac:dyDescent="0.25">
      <c r="A105" s="22"/>
      <c r="B105" s="23"/>
      <c r="C105" s="6"/>
      <c r="D105" s="3" t="s">
        <v>17</v>
      </c>
      <c r="E105" s="24" t="s">
        <v>34</v>
      </c>
      <c r="F105" s="63">
        <v>100</v>
      </c>
      <c r="G105" s="25">
        <v>12.36</v>
      </c>
      <c r="H105" s="25">
        <v>8.26</v>
      </c>
      <c r="I105" s="25">
        <v>4.95</v>
      </c>
      <c r="J105" s="25">
        <v>141.26599833333347</v>
      </c>
      <c r="K105" s="57" t="s">
        <v>61</v>
      </c>
      <c r="L105" s="25">
        <v>118.86</v>
      </c>
    </row>
    <row r="106" spans="1:12" ht="15" x14ac:dyDescent="0.25">
      <c r="A106" s="22"/>
      <c r="B106" s="23"/>
      <c r="C106" s="6"/>
      <c r="D106" s="3" t="s">
        <v>18</v>
      </c>
      <c r="E106" s="24" t="s">
        <v>112</v>
      </c>
      <c r="F106" s="63">
        <v>160</v>
      </c>
      <c r="G106" s="25">
        <v>4.03</v>
      </c>
      <c r="H106" s="25">
        <v>9.67</v>
      </c>
      <c r="I106" s="25">
        <v>42.24</v>
      </c>
      <c r="J106" s="25">
        <v>253.89553439999997</v>
      </c>
      <c r="K106" s="57" t="s">
        <v>72</v>
      </c>
      <c r="L106" s="25">
        <v>28.2</v>
      </c>
    </row>
    <row r="107" spans="1:12" ht="15" x14ac:dyDescent="0.25">
      <c r="A107" s="22"/>
      <c r="B107" s="23"/>
      <c r="C107" s="6"/>
      <c r="D107" s="3" t="s">
        <v>19</v>
      </c>
      <c r="E107" s="24" t="s">
        <v>113</v>
      </c>
      <c r="F107" s="63">
        <v>200</v>
      </c>
      <c r="G107" s="25">
        <v>0.24</v>
      </c>
      <c r="H107" s="25">
        <v>0.05</v>
      </c>
      <c r="I107" s="25">
        <v>10.08</v>
      </c>
      <c r="J107" s="25">
        <v>39.630000000000003</v>
      </c>
      <c r="K107" s="57" t="s">
        <v>115</v>
      </c>
      <c r="L107" s="25">
        <v>14</v>
      </c>
    </row>
    <row r="108" spans="1:12" ht="15" x14ac:dyDescent="0.25">
      <c r="A108" s="22"/>
      <c r="B108" s="23"/>
      <c r="C108" s="6"/>
      <c r="D108" s="3" t="s">
        <v>20</v>
      </c>
      <c r="E108" s="24" t="s">
        <v>108</v>
      </c>
      <c r="F108" s="63">
        <v>40</v>
      </c>
      <c r="G108" s="25">
        <v>2.64</v>
      </c>
      <c r="H108" s="25">
        <v>0.26</v>
      </c>
      <c r="I108" s="25">
        <v>18.760000000000002</v>
      </c>
      <c r="J108" s="25">
        <v>89.560399999999987</v>
      </c>
      <c r="K108" s="57" t="s">
        <v>52</v>
      </c>
      <c r="L108" s="25">
        <v>8</v>
      </c>
    </row>
    <row r="109" spans="1:12" ht="15" x14ac:dyDescent="0.25">
      <c r="A109" s="22"/>
      <c r="B109" s="23"/>
      <c r="C109" s="6"/>
      <c r="D109" s="2" t="s">
        <v>21</v>
      </c>
      <c r="E109" s="24" t="s">
        <v>23</v>
      </c>
      <c r="F109" s="63">
        <v>30</v>
      </c>
      <c r="G109" s="25">
        <v>1.98</v>
      </c>
      <c r="H109" s="25">
        <v>0.36</v>
      </c>
      <c r="I109" s="25">
        <v>12.51</v>
      </c>
      <c r="J109" s="25">
        <v>58.013999999999996</v>
      </c>
      <c r="K109" s="57" t="s">
        <v>52</v>
      </c>
      <c r="L109" s="25">
        <v>6</v>
      </c>
    </row>
    <row r="110" spans="1:12" ht="15" x14ac:dyDescent="0.25">
      <c r="A110" s="22"/>
      <c r="B110" s="23"/>
      <c r="C110" s="6"/>
      <c r="D110" s="2"/>
      <c r="E110" s="24"/>
      <c r="F110" s="25"/>
      <c r="G110" s="25"/>
      <c r="H110" s="25"/>
      <c r="I110" s="25"/>
      <c r="J110" s="25"/>
      <c r="K110" s="57"/>
      <c r="L110" s="25"/>
    </row>
    <row r="111" spans="1:12" ht="15" x14ac:dyDescent="0.25">
      <c r="A111" s="26"/>
      <c r="B111" s="27"/>
      <c r="C111" s="4"/>
      <c r="D111" s="28" t="s">
        <v>22</v>
      </c>
      <c r="E111" s="29"/>
      <c r="F111" s="30">
        <f>F110+F109+F108+F107+F106+F105+F104+F103+F102</f>
        <v>740</v>
      </c>
      <c r="G111" s="30">
        <f t="shared" ref="G111" si="16">SUM(G102:G110)</f>
        <v>24.669999999999998</v>
      </c>
      <c r="H111" s="30">
        <f t="shared" ref="H111:J111" si="17">SUM(H102:H110)</f>
        <v>24.630000000000003</v>
      </c>
      <c r="I111" s="30">
        <f t="shared" si="17"/>
        <v>107.07000000000001</v>
      </c>
      <c r="J111" s="30">
        <f t="shared" si="17"/>
        <v>706.64015073333337</v>
      </c>
      <c r="K111" s="55"/>
      <c r="L111" s="30">
        <f>L110+L109+L108+L107+L106+L105+L104+L103+L102</f>
        <v>213.06</v>
      </c>
    </row>
    <row r="112" spans="1:12" ht="15.75" customHeight="1" thickBot="1" x14ac:dyDescent="0.25">
      <c r="A112" s="33">
        <f>A95</f>
        <v>2</v>
      </c>
      <c r="B112" s="34">
        <f>B95</f>
        <v>1</v>
      </c>
      <c r="C112" s="88" t="s">
        <v>1</v>
      </c>
      <c r="D112" s="89"/>
      <c r="E112" s="35"/>
      <c r="F112" s="36">
        <f>F101+F111</f>
        <v>1290</v>
      </c>
      <c r="G112" s="36">
        <f t="shared" ref="G112:L112" si="18">G101+G111</f>
        <v>37.629999999999995</v>
      </c>
      <c r="H112" s="36">
        <f t="shared" si="18"/>
        <v>42.019999999999996</v>
      </c>
      <c r="I112" s="36">
        <f t="shared" si="18"/>
        <v>183.29000000000002</v>
      </c>
      <c r="J112" s="36">
        <f t="shared" si="18"/>
        <v>1209.8965827333334</v>
      </c>
      <c r="K112" s="36"/>
      <c r="L112" s="36">
        <f t="shared" si="18"/>
        <v>355.1</v>
      </c>
    </row>
    <row r="113" spans="1:12" ht="15" x14ac:dyDescent="0.25">
      <c r="A113" s="37">
        <v>2</v>
      </c>
      <c r="B113" s="23">
        <v>2</v>
      </c>
      <c r="C113" s="11" t="s">
        <v>9</v>
      </c>
      <c r="D113" s="1" t="s">
        <v>10</v>
      </c>
      <c r="E113" s="14" t="s">
        <v>117</v>
      </c>
      <c r="F113" s="21">
        <v>210</v>
      </c>
      <c r="G113" s="21">
        <v>7.46</v>
      </c>
      <c r="H113" s="21">
        <v>11.58</v>
      </c>
      <c r="I113" s="21">
        <v>42.09</v>
      </c>
      <c r="J113" s="21">
        <v>251.38</v>
      </c>
      <c r="K113" s="56" t="s">
        <v>116</v>
      </c>
      <c r="L113" s="21">
        <v>68.040000000000006</v>
      </c>
    </row>
    <row r="114" spans="1:12" ht="15" x14ac:dyDescent="0.25">
      <c r="A114" s="37"/>
      <c r="B114" s="23"/>
      <c r="C114" s="6"/>
      <c r="D114" s="67" t="s">
        <v>12</v>
      </c>
      <c r="E114" s="16" t="s">
        <v>135</v>
      </c>
      <c r="F114" s="25">
        <v>60</v>
      </c>
      <c r="G114" s="25">
        <v>5.66</v>
      </c>
      <c r="H114" s="25">
        <v>3.17</v>
      </c>
      <c r="I114" s="25">
        <v>36.380000000000003</v>
      </c>
      <c r="J114" s="25">
        <v>196.20285280000002</v>
      </c>
      <c r="K114" s="57" t="s">
        <v>73</v>
      </c>
      <c r="L114" s="25">
        <v>42</v>
      </c>
    </row>
    <row r="115" spans="1:12" ht="15" x14ac:dyDescent="0.25">
      <c r="A115" s="37"/>
      <c r="B115" s="23"/>
      <c r="C115" s="6"/>
      <c r="D115" s="3" t="s">
        <v>11</v>
      </c>
      <c r="E115" s="24" t="s">
        <v>39</v>
      </c>
      <c r="F115" s="63">
        <v>200</v>
      </c>
      <c r="G115" s="25">
        <v>0.2</v>
      </c>
      <c r="H115" s="25">
        <v>0.05</v>
      </c>
      <c r="I115" s="25">
        <v>5.03</v>
      </c>
      <c r="J115" s="25">
        <v>20.17454</v>
      </c>
      <c r="K115" s="57" t="s">
        <v>68</v>
      </c>
      <c r="L115" s="25">
        <v>10</v>
      </c>
    </row>
    <row r="116" spans="1:12" ht="15" x14ac:dyDescent="0.25">
      <c r="A116" s="37"/>
      <c r="B116" s="23"/>
      <c r="C116" s="6"/>
      <c r="D116" s="3"/>
      <c r="E116" s="24" t="s">
        <v>48</v>
      </c>
      <c r="F116" s="25">
        <v>40</v>
      </c>
      <c r="G116" s="25">
        <v>7.01</v>
      </c>
      <c r="H116" s="25">
        <v>1.82</v>
      </c>
      <c r="I116" s="25">
        <v>46.1</v>
      </c>
      <c r="J116" s="25">
        <v>134.76</v>
      </c>
      <c r="K116" s="57" t="s">
        <v>52</v>
      </c>
      <c r="L116" s="25">
        <v>22</v>
      </c>
    </row>
    <row r="117" spans="1:12" ht="15" x14ac:dyDescent="0.25">
      <c r="A117" s="37"/>
      <c r="B117" s="23"/>
      <c r="C117" s="6"/>
      <c r="D117" s="3"/>
      <c r="E117" s="24"/>
      <c r="F117" s="25"/>
      <c r="G117" s="25"/>
      <c r="H117" s="25"/>
      <c r="I117" s="25"/>
      <c r="J117" s="25"/>
      <c r="K117" s="57"/>
      <c r="L117" s="25"/>
    </row>
    <row r="118" spans="1:12" ht="15" x14ac:dyDescent="0.25">
      <c r="A118" s="37"/>
      <c r="B118" s="23"/>
      <c r="C118" s="6"/>
      <c r="D118" s="2"/>
      <c r="E118" s="24"/>
      <c r="F118" s="25"/>
      <c r="G118" s="25"/>
      <c r="H118" s="25"/>
      <c r="I118" s="25"/>
      <c r="J118" s="25"/>
      <c r="K118" s="57"/>
      <c r="L118" s="25"/>
    </row>
    <row r="119" spans="1:12" ht="15" x14ac:dyDescent="0.25">
      <c r="A119" s="37"/>
      <c r="B119" s="23"/>
      <c r="C119" s="6"/>
      <c r="D119" s="2"/>
      <c r="E119" s="24"/>
      <c r="F119" s="25"/>
      <c r="G119" s="25"/>
      <c r="H119" s="25"/>
      <c r="I119" s="25"/>
      <c r="J119" s="25"/>
      <c r="K119" s="57"/>
      <c r="L119" s="25"/>
    </row>
    <row r="120" spans="1:12" ht="15" x14ac:dyDescent="0.25">
      <c r="A120" s="38"/>
      <c r="B120" s="27"/>
      <c r="C120" s="4"/>
      <c r="D120" s="28" t="s">
        <v>22</v>
      </c>
      <c r="E120" s="29"/>
      <c r="F120" s="30">
        <f>F119+F118+F117+F116+F115+F114+F113</f>
        <v>510</v>
      </c>
      <c r="G120" s="30">
        <f t="shared" ref="G120" si="19">SUM(G113:G119)</f>
        <v>20.329999999999998</v>
      </c>
      <c r="H120" s="30">
        <f t="shared" ref="H120:J120" si="20">SUM(H113:H119)</f>
        <v>16.62</v>
      </c>
      <c r="I120" s="30">
        <f t="shared" si="20"/>
        <v>129.6</v>
      </c>
      <c r="J120" s="30">
        <f t="shared" si="20"/>
        <v>602.51739279999993</v>
      </c>
      <c r="K120" s="55"/>
      <c r="L120" s="30">
        <f>L119+L118+L117+L116+L115+L114+L113</f>
        <v>142.04000000000002</v>
      </c>
    </row>
    <row r="121" spans="1:12" ht="15" x14ac:dyDescent="0.25">
      <c r="A121" s="32">
        <f>A113</f>
        <v>2</v>
      </c>
      <c r="B121" s="32">
        <f>B113</f>
        <v>2</v>
      </c>
      <c r="C121" s="5" t="s">
        <v>14</v>
      </c>
      <c r="D121" s="3" t="s">
        <v>15</v>
      </c>
      <c r="E121" s="24"/>
      <c r="F121" s="25"/>
      <c r="G121" s="25"/>
      <c r="H121" s="25"/>
      <c r="I121" s="25"/>
      <c r="J121" s="25"/>
      <c r="K121" s="57"/>
      <c r="L121" s="25"/>
    </row>
    <row r="122" spans="1:12" ht="15" x14ac:dyDescent="0.25">
      <c r="A122" s="37"/>
      <c r="B122" s="23"/>
      <c r="C122" s="6"/>
      <c r="D122" s="3" t="s">
        <v>16</v>
      </c>
      <c r="E122" s="24" t="s">
        <v>31</v>
      </c>
      <c r="F122" s="25">
        <v>200</v>
      </c>
      <c r="G122" s="25">
        <v>2.2000000000000002</v>
      </c>
      <c r="H122" s="25">
        <v>4.7699999999999996</v>
      </c>
      <c r="I122" s="25">
        <v>16.52</v>
      </c>
      <c r="J122" s="25">
        <v>138.24</v>
      </c>
      <c r="K122" s="65" t="s">
        <v>74</v>
      </c>
      <c r="L122" s="25">
        <v>48.8</v>
      </c>
    </row>
    <row r="123" spans="1:12" ht="25.5" x14ac:dyDescent="0.25">
      <c r="A123" s="37"/>
      <c r="B123" s="23"/>
      <c r="C123" s="6"/>
      <c r="D123" s="3" t="s">
        <v>17</v>
      </c>
      <c r="E123" s="24" t="s">
        <v>118</v>
      </c>
      <c r="F123" s="25">
        <v>100</v>
      </c>
      <c r="G123" s="25">
        <v>14.83</v>
      </c>
      <c r="H123" s="25">
        <v>11.75</v>
      </c>
      <c r="I123" s="25">
        <v>13.05</v>
      </c>
      <c r="J123" s="25">
        <v>223.2</v>
      </c>
      <c r="K123" s="68">
        <v>450</v>
      </c>
      <c r="L123" s="25">
        <v>105.76</v>
      </c>
    </row>
    <row r="124" spans="1:12" ht="15" x14ac:dyDescent="0.25">
      <c r="A124" s="37"/>
      <c r="B124" s="23"/>
      <c r="C124" s="6"/>
      <c r="D124" s="3" t="s">
        <v>18</v>
      </c>
      <c r="E124" s="24" t="s">
        <v>24</v>
      </c>
      <c r="F124" s="63">
        <v>160</v>
      </c>
      <c r="G124" s="25">
        <v>3.32</v>
      </c>
      <c r="H124" s="25">
        <v>3.91</v>
      </c>
      <c r="I124" s="25">
        <v>28.55</v>
      </c>
      <c r="J124" s="25">
        <v>141.42475999999999</v>
      </c>
      <c r="K124" s="65" t="s">
        <v>64</v>
      </c>
      <c r="L124" s="25">
        <v>30</v>
      </c>
    </row>
    <row r="125" spans="1:12" ht="15" x14ac:dyDescent="0.25">
      <c r="A125" s="37"/>
      <c r="B125" s="23"/>
      <c r="C125" s="6"/>
      <c r="D125" s="3" t="s">
        <v>19</v>
      </c>
      <c r="E125" s="24" t="s">
        <v>41</v>
      </c>
      <c r="F125" s="63">
        <v>200</v>
      </c>
      <c r="G125" s="25">
        <v>0.24</v>
      </c>
      <c r="H125" s="25">
        <v>0.1</v>
      </c>
      <c r="I125" s="25">
        <v>19.489999999999998</v>
      </c>
      <c r="J125" s="25">
        <v>74.31777000000001</v>
      </c>
      <c r="K125" s="65" t="s">
        <v>119</v>
      </c>
      <c r="L125" s="25">
        <v>14.5</v>
      </c>
    </row>
    <row r="126" spans="1:12" ht="15" x14ac:dyDescent="0.25">
      <c r="A126" s="37"/>
      <c r="B126" s="23"/>
      <c r="C126" s="6"/>
      <c r="D126" s="3" t="s">
        <v>20</v>
      </c>
      <c r="E126" s="24" t="s">
        <v>108</v>
      </c>
      <c r="F126" s="63">
        <v>40</v>
      </c>
      <c r="G126" s="25">
        <v>2.64</v>
      </c>
      <c r="H126" s="25">
        <v>0.26</v>
      </c>
      <c r="I126" s="25">
        <v>18.760000000000002</v>
      </c>
      <c r="J126" s="25">
        <v>89.560399999999987</v>
      </c>
      <c r="K126" s="65" t="s">
        <v>52</v>
      </c>
      <c r="L126" s="25">
        <v>8</v>
      </c>
    </row>
    <row r="127" spans="1:12" ht="15" x14ac:dyDescent="0.25">
      <c r="A127" s="37"/>
      <c r="B127" s="23"/>
      <c r="C127" s="6"/>
      <c r="D127" s="3" t="s">
        <v>21</v>
      </c>
      <c r="E127" s="24" t="s">
        <v>23</v>
      </c>
      <c r="F127" s="63">
        <v>30</v>
      </c>
      <c r="G127" s="25">
        <v>1.98</v>
      </c>
      <c r="H127" s="25">
        <v>0.36</v>
      </c>
      <c r="I127" s="25">
        <v>12.51</v>
      </c>
      <c r="J127" s="25">
        <v>58.013999999999996</v>
      </c>
      <c r="K127" s="65" t="s">
        <v>52</v>
      </c>
      <c r="L127" s="25">
        <v>6</v>
      </c>
    </row>
    <row r="128" spans="1:12" ht="15" x14ac:dyDescent="0.25">
      <c r="A128" s="37"/>
      <c r="B128" s="23"/>
      <c r="C128" s="6"/>
      <c r="D128" s="2"/>
      <c r="E128" s="16"/>
      <c r="F128" s="25"/>
      <c r="G128" s="25"/>
      <c r="H128" s="25"/>
      <c r="I128" s="25"/>
      <c r="J128" s="25"/>
      <c r="K128" s="57"/>
      <c r="L128" s="25"/>
    </row>
    <row r="129" spans="1:12" ht="15" x14ac:dyDescent="0.25">
      <c r="A129" s="37"/>
      <c r="B129" s="23"/>
      <c r="C129" s="6"/>
      <c r="D129" s="2"/>
      <c r="E129" s="24"/>
      <c r="F129" s="25"/>
      <c r="G129" s="25"/>
      <c r="H129" s="25"/>
      <c r="I129" s="25"/>
      <c r="J129" s="25"/>
      <c r="K129" s="57"/>
      <c r="L129" s="25"/>
    </row>
    <row r="130" spans="1:12" ht="15" x14ac:dyDescent="0.25">
      <c r="A130" s="38"/>
      <c r="B130" s="27"/>
      <c r="C130" s="4"/>
      <c r="D130" s="28" t="s">
        <v>22</v>
      </c>
      <c r="E130" s="29"/>
      <c r="F130" s="30">
        <f>F129+F128+F127+F126+F125+F124+F123+F122+F121</f>
        <v>730</v>
      </c>
      <c r="G130" s="30">
        <f t="shared" ref="G130" si="21">SUM(G121:G129)</f>
        <v>25.21</v>
      </c>
      <c r="H130" s="30">
        <f t="shared" ref="H130:J130" si="22">SUM(H121:H129)</f>
        <v>21.150000000000002</v>
      </c>
      <c r="I130" s="30">
        <f t="shared" si="22"/>
        <v>108.88000000000001</v>
      </c>
      <c r="J130" s="30">
        <f t="shared" si="22"/>
        <v>724.75693000000001</v>
      </c>
      <c r="K130" s="55"/>
      <c r="L130" s="30">
        <f>L129+L128+L127+L126+L125+L124+L123+L122+L121</f>
        <v>213.06</v>
      </c>
    </row>
    <row r="131" spans="1:12" ht="15.75" customHeight="1" thickBot="1" x14ac:dyDescent="0.25">
      <c r="A131" s="39">
        <f>A113</f>
        <v>2</v>
      </c>
      <c r="B131" s="39">
        <f>B113</f>
        <v>2</v>
      </c>
      <c r="C131" s="88" t="s">
        <v>1</v>
      </c>
      <c r="D131" s="89"/>
      <c r="E131" s="35"/>
      <c r="F131" s="36">
        <f>F120+F130</f>
        <v>1240</v>
      </c>
      <c r="G131" s="36">
        <f t="shared" ref="G131:L131" si="23">G120+G130</f>
        <v>45.54</v>
      </c>
      <c r="H131" s="36">
        <f t="shared" si="23"/>
        <v>37.770000000000003</v>
      </c>
      <c r="I131" s="36">
        <f t="shared" si="23"/>
        <v>238.48000000000002</v>
      </c>
      <c r="J131" s="36">
        <f t="shared" si="23"/>
        <v>1327.2743227999999</v>
      </c>
      <c r="K131" s="36"/>
      <c r="L131" s="36">
        <f t="shared" si="23"/>
        <v>355.1</v>
      </c>
    </row>
    <row r="132" spans="1:12" ht="15" x14ac:dyDescent="0.25">
      <c r="A132" s="18">
        <v>2</v>
      </c>
      <c r="B132" s="19">
        <v>3</v>
      </c>
      <c r="C132" s="11" t="s">
        <v>9</v>
      </c>
      <c r="D132" s="1" t="s">
        <v>10</v>
      </c>
      <c r="E132" s="14" t="s">
        <v>120</v>
      </c>
      <c r="F132" s="21">
        <v>200</v>
      </c>
      <c r="G132" s="21">
        <v>12.8</v>
      </c>
      <c r="H132" s="21">
        <v>15.4</v>
      </c>
      <c r="I132" s="21">
        <v>23.93</v>
      </c>
      <c r="J132" s="21">
        <v>276.2</v>
      </c>
      <c r="K132" s="56" t="s">
        <v>121</v>
      </c>
      <c r="L132" s="21">
        <v>100.47</v>
      </c>
    </row>
    <row r="133" spans="1:12" ht="15" x14ac:dyDescent="0.25">
      <c r="A133" s="22"/>
      <c r="B133" s="23"/>
      <c r="C133" s="6"/>
      <c r="D133" s="3" t="s">
        <v>11</v>
      </c>
      <c r="E133" s="24" t="s">
        <v>49</v>
      </c>
      <c r="F133" s="25">
        <v>200</v>
      </c>
      <c r="G133" s="25">
        <v>0.09</v>
      </c>
      <c r="H133" s="25">
        <v>0.05</v>
      </c>
      <c r="I133" s="25">
        <v>15.62</v>
      </c>
      <c r="J133" s="25">
        <v>67.8</v>
      </c>
      <c r="K133" s="57" t="s">
        <v>122</v>
      </c>
      <c r="L133" s="25">
        <v>10</v>
      </c>
    </row>
    <row r="134" spans="1:12" ht="15.75" customHeight="1" x14ac:dyDescent="0.25">
      <c r="A134" s="22"/>
      <c r="B134" s="23"/>
      <c r="C134" s="6"/>
      <c r="D134" s="3" t="s">
        <v>12</v>
      </c>
      <c r="E134" s="24" t="s">
        <v>36</v>
      </c>
      <c r="F134" s="63">
        <v>30</v>
      </c>
      <c r="G134" s="25">
        <v>2.31</v>
      </c>
      <c r="H134" s="25">
        <v>0.9</v>
      </c>
      <c r="I134" s="25">
        <v>15.99</v>
      </c>
      <c r="J134" s="25">
        <v>80.855999999999995</v>
      </c>
      <c r="K134" s="57" t="s">
        <v>52</v>
      </c>
      <c r="L134" s="25">
        <v>7.5</v>
      </c>
    </row>
    <row r="135" spans="1:12" ht="15" x14ac:dyDescent="0.25">
      <c r="A135" s="22"/>
      <c r="B135" s="23"/>
      <c r="C135" s="6"/>
      <c r="D135" s="3" t="s">
        <v>13</v>
      </c>
      <c r="E135" s="16" t="s">
        <v>101</v>
      </c>
      <c r="F135" s="63">
        <v>100</v>
      </c>
      <c r="G135" s="25">
        <v>0.4</v>
      </c>
      <c r="H135" s="25">
        <v>0.4</v>
      </c>
      <c r="I135" s="25">
        <v>11.6</v>
      </c>
      <c r="J135" s="25">
        <v>48.68</v>
      </c>
      <c r="K135" s="57" t="s">
        <v>52</v>
      </c>
      <c r="L135" s="25">
        <v>24.07</v>
      </c>
    </row>
    <row r="136" spans="1:12" ht="15" x14ac:dyDescent="0.25">
      <c r="A136" s="22"/>
      <c r="B136" s="23"/>
      <c r="C136" s="6"/>
      <c r="D136" s="2"/>
      <c r="E136" s="24"/>
      <c r="F136" s="25"/>
      <c r="G136" s="25"/>
      <c r="H136" s="25"/>
      <c r="I136" s="25"/>
      <c r="J136" s="25"/>
      <c r="K136" s="57"/>
      <c r="L136" s="25"/>
    </row>
    <row r="137" spans="1:12" ht="15" x14ac:dyDescent="0.25">
      <c r="A137" s="22"/>
      <c r="B137" s="23"/>
      <c r="C137" s="6"/>
      <c r="D137" s="2"/>
      <c r="E137" s="24"/>
      <c r="F137" s="25"/>
      <c r="G137" s="25"/>
      <c r="H137" s="25"/>
      <c r="I137" s="25"/>
      <c r="J137" s="25"/>
      <c r="K137" s="57"/>
      <c r="L137" s="25"/>
    </row>
    <row r="138" spans="1:12" ht="15" x14ac:dyDescent="0.25">
      <c r="A138" s="26"/>
      <c r="B138" s="27"/>
      <c r="C138" s="4"/>
      <c r="D138" s="28" t="s">
        <v>22</v>
      </c>
      <c r="E138" s="29"/>
      <c r="F138" s="30">
        <f>SUM(F132:F135)</f>
        <v>530</v>
      </c>
      <c r="G138" s="30">
        <f t="shared" ref="G138:L138" si="24">SUM(G132:G135)</f>
        <v>15.600000000000001</v>
      </c>
      <c r="H138" s="30">
        <f t="shared" si="24"/>
        <v>16.75</v>
      </c>
      <c r="I138" s="30">
        <f t="shared" si="24"/>
        <v>67.14</v>
      </c>
      <c r="J138" s="30">
        <f t="shared" si="24"/>
        <v>473.536</v>
      </c>
      <c r="K138" s="30">
        <f t="shared" si="24"/>
        <v>0</v>
      </c>
      <c r="L138" s="30">
        <f t="shared" si="24"/>
        <v>142.04</v>
      </c>
    </row>
    <row r="139" spans="1:12" ht="15" x14ac:dyDescent="0.25">
      <c r="A139" s="31">
        <f>A132</f>
        <v>2</v>
      </c>
      <c r="B139" s="32">
        <f>B132</f>
        <v>3</v>
      </c>
      <c r="C139" s="5" t="s">
        <v>14</v>
      </c>
      <c r="D139" s="3" t="s">
        <v>15</v>
      </c>
      <c r="E139" s="24"/>
      <c r="F139" s="25"/>
      <c r="G139" s="25"/>
      <c r="H139" s="25"/>
      <c r="I139" s="25"/>
      <c r="J139" s="25"/>
      <c r="K139" s="57"/>
      <c r="L139" s="25"/>
    </row>
    <row r="140" spans="1:12" ht="15" x14ac:dyDescent="0.25">
      <c r="A140" s="22"/>
      <c r="B140" s="23"/>
      <c r="C140" s="6"/>
      <c r="D140" s="3" t="s">
        <v>16</v>
      </c>
      <c r="E140" s="24" t="s">
        <v>106</v>
      </c>
      <c r="F140" s="25">
        <v>200</v>
      </c>
      <c r="G140" s="25">
        <v>1.71</v>
      </c>
      <c r="H140" s="25">
        <v>4.2</v>
      </c>
      <c r="I140" s="25">
        <v>10.17</v>
      </c>
      <c r="J140" s="73">
        <v>82.065686000000014</v>
      </c>
      <c r="K140" s="57" t="s">
        <v>55</v>
      </c>
      <c r="L140" s="25">
        <v>45</v>
      </c>
    </row>
    <row r="141" spans="1:12" ht="15" x14ac:dyDescent="0.25">
      <c r="A141" s="22"/>
      <c r="B141" s="23"/>
      <c r="C141" s="6"/>
      <c r="D141" s="3" t="s">
        <v>17</v>
      </c>
      <c r="E141" s="16" t="s">
        <v>124</v>
      </c>
      <c r="F141" s="63">
        <v>90</v>
      </c>
      <c r="G141" s="25">
        <v>10.44</v>
      </c>
      <c r="H141" s="25">
        <v>24.1</v>
      </c>
      <c r="I141" s="25">
        <v>4.79</v>
      </c>
      <c r="J141" s="73">
        <v>276.83221499999996</v>
      </c>
      <c r="K141" s="57" t="s">
        <v>66</v>
      </c>
      <c r="L141" s="25">
        <v>111.06</v>
      </c>
    </row>
    <row r="142" spans="1:12" ht="15" x14ac:dyDescent="0.25">
      <c r="A142" s="22"/>
      <c r="B142" s="23"/>
      <c r="C142" s="6"/>
      <c r="D142" s="3" t="s">
        <v>18</v>
      </c>
      <c r="E142" s="24" t="s">
        <v>29</v>
      </c>
      <c r="F142" s="25">
        <v>150</v>
      </c>
      <c r="G142" s="25">
        <v>6.36</v>
      </c>
      <c r="H142" s="25">
        <v>3.57</v>
      </c>
      <c r="I142" s="25">
        <v>40.93</v>
      </c>
      <c r="J142" s="73">
        <v>220.7282094</v>
      </c>
      <c r="K142" s="57" t="s">
        <v>57</v>
      </c>
      <c r="L142" s="25">
        <v>25</v>
      </c>
    </row>
    <row r="143" spans="1:12" ht="15" x14ac:dyDescent="0.25">
      <c r="A143" s="22"/>
      <c r="B143" s="23"/>
      <c r="C143" s="6"/>
      <c r="D143" s="3" t="s">
        <v>19</v>
      </c>
      <c r="E143" s="24" t="s">
        <v>103</v>
      </c>
      <c r="F143" s="25">
        <v>200</v>
      </c>
      <c r="G143" s="25">
        <v>1.02</v>
      </c>
      <c r="H143" s="25">
        <v>0.06</v>
      </c>
      <c r="I143" s="25">
        <v>18.29</v>
      </c>
      <c r="J143" s="73">
        <v>89.016900000000007</v>
      </c>
      <c r="K143" s="57" t="s">
        <v>58</v>
      </c>
      <c r="L143" s="25">
        <v>18</v>
      </c>
    </row>
    <row r="144" spans="1:12" ht="15" x14ac:dyDescent="0.25">
      <c r="A144" s="22"/>
      <c r="B144" s="23"/>
      <c r="C144" s="6"/>
      <c r="D144" s="3" t="s">
        <v>20</v>
      </c>
      <c r="E144" s="24" t="s">
        <v>108</v>
      </c>
      <c r="F144" s="25">
        <v>40</v>
      </c>
      <c r="G144" s="25">
        <v>2.64</v>
      </c>
      <c r="H144" s="25">
        <v>0.26</v>
      </c>
      <c r="I144" s="25">
        <v>18.760000000000002</v>
      </c>
      <c r="J144" s="73">
        <v>89.560399999999987</v>
      </c>
      <c r="K144" s="57" t="s">
        <v>52</v>
      </c>
      <c r="L144" s="25">
        <v>8</v>
      </c>
    </row>
    <row r="145" spans="1:12" ht="15" x14ac:dyDescent="0.25">
      <c r="A145" s="22"/>
      <c r="B145" s="23"/>
      <c r="C145" s="6"/>
      <c r="D145" s="3" t="s">
        <v>21</v>
      </c>
      <c r="E145" s="24" t="s">
        <v>23</v>
      </c>
      <c r="F145" s="25">
        <v>30</v>
      </c>
      <c r="G145" s="25">
        <v>1.98</v>
      </c>
      <c r="H145" s="25">
        <v>0.36</v>
      </c>
      <c r="I145" s="25">
        <v>12.51</v>
      </c>
      <c r="J145" s="73">
        <v>58.013999999999996</v>
      </c>
      <c r="K145" s="57" t="s">
        <v>52</v>
      </c>
      <c r="L145" s="25">
        <v>6</v>
      </c>
    </row>
    <row r="146" spans="1:12" ht="15" x14ac:dyDescent="0.25">
      <c r="A146" s="22"/>
      <c r="B146" s="23"/>
      <c r="C146" s="6"/>
      <c r="D146" s="2"/>
      <c r="E146" s="16"/>
      <c r="F146" s="25"/>
      <c r="G146" s="25"/>
      <c r="H146" s="25"/>
      <c r="I146" s="25"/>
      <c r="J146" s="25"/>
      <c r="K146" s="57"/>
      <c r="L146" s="25"/>
    </row>
    <row r="147" spans="1:12" ht="15" x14ac:dyDescent="0.25">
      <c r="A147" s="22"/>
      <c r="B147" s="23"/>
      <c r="C147" s="6"/>
      <c r="D147" s="2"/>
      <c r="E147" s="24"/>
      <c r="F147" s="25"/>
      <c r="G147" s="25"/>
      <c r="H147" s="25"/>
      <c r="I147" s="25"/>
      <c r="J147" s="25"/>
      <c r="K147" s="57"/>
      <c r="L147" s="25"/>
    </row>
    <row r="148" spans="1:12" ht="15" x14ac:dyDescent="0.25">
      <c r="A148" s="26"/>
      <c r="B148" s="27"/>
      <c r="C148" s="4"/>
      <c r="D148" s="28" t="s">
        <v>22</v>
      </c>
      <c r="E148" s="29"/>
      <c r="F148" s="30">
        <f>F147+F146+F145+F144+F143+F142+F141+F140+F139</f>
        <v>710</v>
      </c>
      <c r="G148" s="30">
        <f t="shared" ref="G148" si="25">SUM(G139:G147)</f>
        <v>24.15</v>
      </c>
      <c r="H148" s="30">
        <f t="shared" ref="H148" si="26">SUM(H139:H147)</f>
        <v>32.549999999999997</v>
      </c>
      <c r="I148" s="30">
        <f>SUM(I139:I147)</f>
        <v>105.45000000000002</v>
      </c>
      <c r="J148" s="30">
        <f>SUM(J139:J147)</f>
        <v>816.21741039999995</v>
      </c>
      <c r="K148" s="55"/>
      <c r="L148" s="30">
        <f>L147+L146+L145+L144+L143+L142+L141+L140+L139</f>
        <v>213.06</v>
      </c>
    </row>
    <row r="149" spans="1:12" ht="15.75" customHeight="1" thickBot="1" x14ac:dyDescent="0.25">
      <c r="A149" s="33">
        <f>A132</f>
        <v>2</v>
      </c>
      <c r="B149" s="34">
        <f>B132</f>
        <v>3</v>
      </c>
      <c r="C149" s="88" t="s">
        <v>1</v>
      </c>
      <c r="D149" s="89"/>
      <c r="E149" s="35"/>
      <c r="F149" s="36">
        <f>F138+F148</f>
        <v>1240</v>
      </c>
      <c r="G149" s="36">
        <f t="shared" ref="G149:L149" si="27">G138+G148</f>
        <v>39.75</v>
      </c>
      <c r="H149" s="36">
        <f t="shared" si="27"/>
        <v>49.3</v>
      </c>
      <c r="I149" s="36">
        <f t="shared" si="27"/>
        <v>172.59000000000003</v>
      </c>
      <c r="J149" s="36">
        <f t="shared" si="27"/>
        <v>1289.7534103999999</v>
      </c>
      <c r="K149" s="36"/>
      <c r="L149" s="36">
        <f t="shared" si="27"/>
        <v>355.1</v>
      </c>
    </row>
    <row r="150" spans="1:12" ht="15" x14ac:dyDescent="0.25">
      <c r="A150" s="18">
        <v>2</v>
      </c>
      <c r="B150" s="19">
        <v>4</v>
      </c>
      <c r="C150" s="11" t="s">
        <v>9</v>
      </c>
      <c r="D150" s="74" t="s">
        <v>15</v>
      </c>
      <c r="E150" s="14" t="s">
        <v>125</v>
      </c>
      <c r="F150" s="21">
        <v>30</v>
      </c>
      <c r="G150" s="21">
        <v>1.1200000000000001</v>
      </c>
      <c r="H150" s="21">
        <v>2.6150000000000002</v>
      </c>
      <c r="I150" s="21">
        <v>5.82</v>
      </c>
      <c r="J150" s="21">
        <v>35.988999999999997</v>
      </c>
      <c r="K150" s="56" t="s">
        <v>52</v>
      </c>
      <c r="L150" s="21">
        <v>12</v>
      </c>
    </row>
    <row r="151" spans="1:12" ht="15" x14ac:dyDescent="0.25">
      <c r="A151" s="22"/>
      <c r="B151" s="23"/>
      <c r="C151" s="6"/>
      <c r="D151" s="2" t="s">
        <v>10</v>
      </c>
      <c r="E151" s="24" t="s">
        <v>126</v>
      </c>
      <c r="F151" s="25">
        <v>90</v>
      </c>
      <c r="G151" s="25">
        <v>11.8</v>
      </c>
      <c r="H151" s="25">
        <v>20.7</v>
      </c>
      <c r="I151" s="25">
        <v>7.4</v>
      </c>
      <c r="J151" s="25">
        <v>260</v>
      </c>
      <c r="K151" s="57" t="s">
        <v>127</v>
      </c>
      <c r="L151" s="25">
        <v>78.540000000000006</v>
      </c>
    </row>
    <row r="152" spans="1:12" ht="15" x14ac:dyDescent="0.25">
      <c r="A152" s="22"/>
      <c r="B152" s="23"/>
      <c r="C152" s="6"/>
      <c r="D152" s="3" t="s">
        <v>18</v>
      </c>
      <c r="E152" s="24" t="s">
        <v>24</v>
      </c>
      <c r="F152" s="25">
        <v>160</v>
      </c>
      <c r="G152" s="25">
        <v>3.32</v>
      </c>
      <c r="H152" s="25">
        <v>3.91</v>
      </c>
      <c r="I152" s="25">
        <v>28.55</v>
      </c>
      <c r="J152" s="25">
        <v>141.42475999999999</v>
      </c>
      <c r="K152" s="57" t="s">
        <v>64</v>
      </c>
      <c r="L152" s="25">
        <v>30</v>
      </c>
    </row>
    <row r="153" spans="1:12" ht="15" x14ac:dyDescent="0.25">
      <c r="A153" s="22"/>
      <c r="B153" s="23"/>
      <c r="C153" s="6"/>
      <c r="D153" s="3" t="s">
        <v>11</v>
      </c>
      <c r="E153" s="24" t="s">
        <v>113</v>
      </c>
      <c r="F153" s="25">
        <v>200</v>
      </c>
      <c r="G153" s="25">
        <v>0.24</v>
      </c>
      <c r="H153" s="25">
        <v>0.05</v>
      </c>
      <c r="I153" s="25">
        <v>10.08</v>
      </c>
      <c r="J153" s="25">
        <v>39.630000000000003</v>
      </c>
      <c r="K153" s="57" t="s">
        <v>115</v>
      </c>
      <c r="L153" s="25">
        <v>14</v>
      </c>
    </row>
    <row r="154" spans="1:12" ht="15" x14ac:dyDescent="0.25">
      <c r="A154" s="22"/>
      <c r="B154" s="23"/>
      <c r="C154" s="6"/>
      <c r="D154" s="3" t="s">
        <v>12</v>
      </c>
      <c r="E154" s="24" t="s">
        <v>36</v>
      </c>
      <c r="F154" s="63">
        <v>30</v>
      </c>
      <c r="G154" s="25">
        <v>2.31</v>
      </c>
      <c r="H154" s="25">
        <v>0.9</v>
      </c>
      <c r="I154" s="25">
        <v>15.99</v>
      </c>
      <c r="J154" s="25">
        <v>80.855999999999995</v>
      </c>
      <c r="K154" s="57" t="s">
        <v>52</v>
      </c>
      <c r="L154" s="25">
        <v>7.5</v>
      </c>
    </row>
    <row r="155" spans="1:12" ht="15" x14ac:dyDescent="0.25">
      <c r="A155" s="22"/>
      <c r="B155" s="23"/>
      <c r="C155" s="6"/>
      <c r="D155" s="2"/>
      <c r="E155" s="24"/>
      <c r="F155" s="25"/>
      <c r="G155" s="25"/>
      <c r="H155" s="25"/>
      <c r="I155" s="25"/>
      <c r="J155" s="25"/>
      <c r="K155" s="57"/>
      <c r="L155" s="25"/>
    </row>
    <row r="156" spans="1:12" ht="15" x14ac:dyDescent="0.25">
      <c r="A156" s="22"/>
      <c r="B156" s="23"/>
      <c r="C156" s="6"/>
      <c r="D156" s="2"/>
      <c r="E156" s="24"/>
      <c r="F156" s="25"/>
      <c r="G156" s="25"/>
      <c r="H156" s="25"/>
      <c r="I156" s="25"/>
      <c r="J156" s="25"/>
      <c r="K156" s="57"/>
      <c r="L156" s="25"/>
    </row>
    <row r="157" spans="1:12" ht="15" x14ac:dyDescent="0.25">
      <c r="A157" s="26"/>
      <c r="B157" s="27"/>
      <c r="C157" s="4"/>
      <c r="D157" s="28" t="s">
        <v>22</v>
      </c>
      <c r="E157" s="29"/>
      <c r="F157" s="30">
        <f>F156+F155+F154+F153+F152+F151+F150</f>
        <v>510</v>
      </c>
      <c r="G157" s="30">
        <f t="shared" ref="G157" si="28">SUM(G150:G156)</f>
        <v>18.79</v>
      </c>
      <c r="H157" s="30">
        <f t="shared" ref="H157:J157" si="29">SUM(H150:H156)</f>
        <v>28.174999999999997</v>
      </c>
      <c r="I157" s="30">
        <f t="shared" si="29"/>
        <v>67.84</v>
      </c>
      <c r="J157" s="30">
        <f t="shared" si="29"/>
        <v>557.89976000000001</v>
      </c>
      <c r="K157" s="55"/>
      <c r="L157" s="30">
        <f>L156+L155+L154+L153+L152+L151+L150</f>
        <v>142.04000000000002</v>
      </c>
    </row>
    <row r="158" spans="1:12" ht="15" x14ac:dyDescent="0.25">
      <c r="A158" s="31">
        <f>A150</f>
        <v>2</v>
      </c>
      <c r="B158" s="32">
        <f>B150</f>
        <v>4</v>
      </c>
      <c r="C158" s="5" t="s">
        <v>14</v>
      </c>
      <c r="D158" s="3" t="s">
        <v>16</v>
      </c>
      <c r="E158" s="16" t="s">
        <v>128</v>
      </c>
      <c r="F158" s="63">
        <v>210</v>
      </c>
      <c r="G158" s="25">
        <v>4.76</v>
      </c>
      <c r="H158" s="25">
        <v>14.54</v>
      </c>
      <c r="I158" s="25">
        <v>23.91</v>
      </c>
      <c r="J158" s="25">
        <v>121.49</v>
      </c>
      <c r="K158" s="57" t="s">
        <v>129</v>
      </c>
      <c r="L158" s="25">
        <v>48.86</v>
      </c>
    </row>
    <row r="159" spans="1:12" ht="15" x14ac:dyDescent="0.25">
      <c r="A159" s="22"/>
      <c r="B159" s="23"/>
      <c r="C159" s="6"/>
      <c r="D159" s="3" t="s">
        <v>17</v>
      </c>
      <c r="E159" s="24" t="s">
        <v>25</v>
      </c>
      <c r="F159" s="25">
        <v>220</v>
      </c>
      <c r="G159" s="25">
        <v>18.32</v>
      </c>
      <c r="H159" s="25">
        <v>17.87</v>
      </c>
      <c r="I159" s="25">
        <v>42.33</v>
      </c>
      <c r="J159" s="25">
        <v>362.34</v>
      </c>
      <c r="K159" s="57" t="s">
        <v>59</v>
      </c>
      <c r="L159" s="25">
        <v>135.19999999999999</v>
      </c>
    </row>
    <row r="160" spans="1:12" ht="15" x14ac:dyDescent="0.25">
      <c r="A160" s="22"/>
      <c r="B160" s="23"/>
      <c r="C160" s="6"/>
      <c r="D160" s="3" t="s">
        <v>19</v>
      </c>
      <c r="E160" s="24" t="s">
        <v>46</v>
      </c>
      <c r="F160" s="63">
        <v>200</v>
      </c>
      <c r="G160" s="25">
        <v>0</v>
      </c>
      <c r="H160" s="25">
        <v>0</v>
      </c>
      <c r="I160" s="25">
        <v>18.95</v>
      </c>
      <c r="J160" s="25">
        <v>75.701400000000007</v>
      </c>
      <c r="K160" s="57" t="s">
        <v>52</v>
      </c>
      <c r="L160" s="25">
        <v>15</v>
      </c>
    </row>
    <row r="161" spans="1:12" ht="15" x14ac:dyDescent="0.25">
      <c r="A161" s="22"/>
      <c r="B161" s="23"/>
      <c r="C161" s="6"/>
      <c r="D161" s="3" t="s">
        <v>20</v>
      </c>
      <c r="E161" s="16" t="s">
        <v>108</v>
      </c>
      <c r="F161" s="25">
        <v>40</v>
      </c>
      <c r="G161" s="25">
        <v>2.64</v>
      </c>
      <c r="H161" s="25">
        <v>0.26</v>
      </c>
      <c r="I161" s="25">
        <v>18.760000000000002</v>
      </c>
      <c r="J161" s="25">
        <v>89.560399999999987</v>
      </c>
      <c r="K161" s="57" t="s">
        <v>52</v>
      </c>
      <c r="L161" s="25">
        <v>8</v>
      </c>
    </row>
    <row r="162" spans="1:12" ht="15" x14ac:dyDescent="0.25">
      <c r="A162" s="22"/>
      <c r="B162" s="23"/>
      <c r="C162" s="6"/>
      <c r="D162" s="3" t="s">
        <v>21</v>
      </c>
      <c r="E162" s="24" t="s">
        <v>23</v>
      </c>
      <c r="F162" s="25">
        <v>30</v>
      </c>
      <c r="G162" s="25">
        <v>1.98</v>
      </c>
      <c r="H162" s="25">
        <v>0.36</v>
      </c>
      <c r="I162" s="25">
        <v>12.51</v>
      </c>
      <c r="J162" s="25">
        <v>58.013999999999996</v>
      </c>
      <c r="K162" s="57" t="s">
        <v>52</v>
      </c>
      <c r="L162" s="25">
        <v>6</v>
      </c>
    </row>
    <row r="163" spans="1:12" ht="15" x14ac:dyDescent="0.25">
      <c r="A163" s="22"/>
      <c r="B163" s="23"/>
      <c r="C163" s="6"/>
      <c r="D163" s="3"/>
      <c r="E163" s="24"/>
      <c r="F163" s="25"/>
      <c r="G163" s="25"/>
      <c r="H163" s="25"/>
      <c r="I163" s="25"/>
      <c r="J163" s="25"/>
      <c r="K163" s="57"/>
      <c r="L163" s="25"/>
    </row>
    <row r="164" spans="1:12" ht="15" x14ac:dyDescent="0.25">
      <c r="A164" s="22"/>
      <c r="B164" s="23"/>
      <c r="C164" s="6"/>
      <c r="D164" s="2"/>
      <c r="E164" s="24"/>
      <c r="F164" s="25"/>
      <c r="G164" s="25"/>
      <c r="H164" s="25"/>
      <c r="I164" s="25"/>
      <c r="J164" s="25"/>
      <c r="K164" s="57"/>
      <c r="L164" s="25"/>
    </row>
    <row r="165" spans="1:12" ht="15" x14ac:dyDescent="0.25">
      <c r="A165" s="22"/>
      <c r="B165" s="23"/>
      <c r="C165" s="6"/>
      <c r="D165" s="2"/>
      <c r="E165" s="24"/>
      <c r="F165" s="25"/>
      <c r="G165" s="25"/>
      <c r="H165" s="25"/>
      <c r="I165" s="25"/>
      <c r="J165" s="25"/>
      <c r="K165" s="57"/>
      <c r="L165" s="25"/>
    </row>
    <row r="166" spans="1:12" ht="15" x14ac:dyDescent="0.25">
      <c r="A166" s="26"/>
      <c r="B166" s="27"/>
      <c r="C166" s="4"/>
      <c r="D166" s="28" t="s">
        <v>22</v>
      </c>
      <c r="E166" s="29"/>
      <c r="F166" s="30">
        <f>SUM(F158:F163)</f>
        <v>700</v>
      </c>
      <c r="G166" s="30">
        <f t="shared" ref="G166:L166" si="30">SUM(G158:G163)</f>
        <v>27.7</v>
      </c>
      <c r="H166" s="30">
        <f t="shared" si="30"/>
        <v>33.029999999999994</v>
      </c>
      <c r="I166" s="30">
        <f t="shared" si="30"/>
        <v>116.46000000000001</v>
      </c>
      <c r="J166" s="30">
        <f t="shared" si="30"/>
        <v>707.10579999999993</v>
      </c>
      <c r="K166" s="30">
        <f t="shared" si="30"/>
        <v>0</v>
      </c>
      <c r="L166" s="30">
        <f t="shared" si="30"/>
        <v>213.06</v>
      </c>
    </row>
    <row r="167" spans="1:12" ht="15.75" customHeight="1" thickBot="1" x14ac:dyDescent="0.25">
      <c r="A167" s="33">
        <f>A150</f>
        <v>2</v>
      </c>
      <c r="B167" s="34">
        <f>B150</f>
        <v>4</v>
      </c>
      <c r="C167" s="88" t="s">
        <v>1</v>
      </c>
      <c r="D167" s="89"/>
      <c r="E167" s="35"/>
      <c r="F167" s="36">
        <f>F157+F166</f>
        <v>1210</v>
      </c>
      <c r="G167" s="36">
        <f>G157+G166</f>
        <v>46.489999999999995</v>
      </c>
      <c r="H167" s="36">
        <f>H157+H166</f>
        <v>61.204999999999991</v>
      </c>
      <c r="I167" s="36">
        <f>I157+I166</f>
        <v>184.3</v>
      </c>
      <c r="J167" s="36">
        <f>J157+J166</f>
        <v>1265.0055600000001</v>
      </c>
      <c r="K167" s="36"/>
      <c r="L167" s="36">
        <f>L157+L166</f>
        <v>355.1</v>
      </c>
    </row>
    <row r="168" spans="1:12" ht="15" x14ac:dyDescent="0.25">
      <c r="A168" s="18">
        <v>2</v>
      </c>
      <c r="B168" s="19">
        <v>5</v>
      </c>
      <c r="C168" s="11" t="s">
        <v>9</v>
      </c>
      <c r="D168" s="1" t="s">
        <v>10</v>
      </c>
      <c r="E168" s="20" t="s">
        <v>33</v>
      </c>
      <c r="F168" s="75">
        <v>200</v>
      </c>
      <c r="G168" s="21">
        <v>6.97</v>
      </c>
      <c r="H168" s="21">
        <v>5.26</v>
      </c>
      <c r="I168" s="21">
        <v>33.67</v>
      </c>
      <c r="J168" s="21">
        <v>201.104792</v>
      </c>
      <c r="K168" s="56" t="s">
        <v>69</v>
      </c>
      <c r="L168" s="21">
        <v>44.94</v>
      </c>
    </row>
    <row r="169" spans="1:12" ht="15" x14ac:dyDescent="0.25">
      <c r="A169" s="22"/>
      <c r="B169" s="23"/>
      <c r="C169" s="6"/>
      <c r="D169" s="67" t="s">
        <v>85</v>
      </c>
      <c r="E169" s="24" t="s">
        <v>100</v>
      </c>
      <c r="F169" s="63">
        <v>10</v>
      </c>
      <c r="G169" s="25">
        <v>0.08</v>
      </c>
      <c r="H169" s="25">
        <v>7.25</v>
      </c>
      <c r="I169" s="25">
        <v>0.13</v>
      </c>
      <c r="J169" s="25">
        <v>66.063999999999993</v>
      </c>
      <c r="K169" s="57" t="s">
        <v>52</v>
      </c>
      <c r="L169" s="25">
        <v>28</v>
      </c>
    </row>
    <row r="170" spans="1:12" ht="15" x14ac:dyDescent="0.25">
      <c r="A170" s="22"/>
      <c r="B170" s="23"/>
      <c r="C170" s="6"/>
      <c r="D170" s="71" t="s">
        <v>12</v>
      </c>
      <c r="E170" s="24" t="s">
        <v>36</v>
      </c>
      <c r="F170" s="63">
        <v>40</v>
      </c>
      <c r="G170" s="25">
        <v>3.08</v>
      </c>
      <c r="H170" s="25">
        <v>1.2</v>
      </c>
      <c r="I170" s="25">
        <v>21.32</v>
      </c>
      <c r="J170" s="25">
        <v>107.80799999999999</v>
      </c>
      <c r="K170" s="57" t="s">
        <v>52</v>
      </c>
      <c r="L170" s="25">
        <v>10</v>
      </c>
    </row>
    <row r="171" spans="1:12" ht="15" x14ac:dyDescent="0.25">
      <c r="A171" s="22"/>
      <c r="B171" s="23"/>
      <c r="C171" s="6"/>
      <c r="D171" s="3" t="s">
        <v>11</v>
      </c>
      <c r="E171" s="24" t="s">
        <v>37</v>
      </c>
      <c r="F171" s="63">
        <v>200</v>
      </c>
      <c r="G171" s="25">
        <v>0.24</v>
      </c>
      <c r="H171" s="25">
        <v>0.05</v>
      </c>
      <c r="I171" s="25">
        <v>0.39</v>
      </c>
      <c r="J171" s="25">
        <v>3.41588</v>
      </c>
      <c r="K171" s="57" t="s">
        <v>53</v>
      </c>
      <c r="L171" s="25">
        <v>14</v>
      </c>
    </row>
    <row r="172" spans="1:12" ht="15" x14ac:dyDescent="0.25">
      <c r="A172" s="22"/>
      <c r="B172" s="23"/>
      <c r="C172" s="6"/>
      <c r="D172" s="71" t="s">
        <v>130</v>
      </c>
      <c r="E172" s="24" t="s">
        <v>43</v>
      </c>
      <c r="F172" s="63">
        <v>50</v>
      </c>
      <c r="G172" s="25">
        <v>5.26</v>
      </c>
      <c r="H172" s="25">
        <v>3.85</v>
      </c>
      <c r="I172" s="25">
        <v>28.34</v>
      </c>
      <c r="J172" s="25">
        <v>158.47215286666676</v>
      </c>
      <c r="K172" s="57" t="s">
        <v>52</v>
      </c>
      <c r="L172" s="25">
        <v>45.1</v>
      </c>
    </row>
    <row r="173" spans="1:12" ht="15" x14ac:dyDescent="0.25">
      <c r="A173" s="22"/>
      <c r="B173" s="23"/>
      <c r="C173" s="6"/>
      <c r="D173" s="2"/>
      <c r="E173" s="24"/>
      <c r="F173" s="25"/>
      <c r="G173" s="25"/>
      <c r="H173" s="25"/>
      <c r="I173" s="25"/>
      <c r="J173" s="25"/>
      <c r="K173" s="57"/>
      <c r="L173" s="25"/>
    </row>
    <row r="174" spans="1:12" ht="15" x14ac:dyDescent="0.25">
      <c r="A174" s="22"/>
      <c r="B174" s="23"/>
      <c r="C174" s="6"/>
      <c r="D174" s="2"/>
      <c r="E174" s="24"/>
      <c r="F174" s="25"/>
      <c r="G174" s="25"/>
      <c r="H174" s="25"/>
      <c r="I174" s="25"/>
      <c r="J174" s="25"/>
      <c r="K174" s="57"/>
      <c r="L174" s="25"/>
    </row>
    <row r="175" spans="1:12" ht="15.75" customHeight="1" x14ac:dyDescent="0.25">
      <c r="A175" s="26"/>
      <c r="B175" s="27"/>
      <c r="C175" s="4"/>
      <c r="D175" s="28" t="s">
        <v>22</v>
      </c>
      <c r="E175" s="29"/>
      <c r="F175" s="30">
        <f>F174+F173+F172+F171+F170+F169+F168</f>
        <v>500</v>
      </c>
      <c r="G175" s="30">
        <f t="shared" ref="G175" si="31">SUM(G168:G174)</f>
        <v>15.629999999999999</v>
      </c>
      <c r="H175" s="30">
        <f t="shared" ref="H175:J175" si="32">SUM(H168:H174)</f>
        <v>17.61</v>
      </c>
      <c r="I175" s="30">
        <f t="shared" si="32"/>
        <v>83.850000000000009</v>
      </c>
      <c r="J175" s="30">
        <f t="shared" si="32"/>
        <v>536.86482486666682</v>
      </c>
      <c r="K175" s="55"/>
      <c r="L175" s="30">
        <f>L174+L173+L172+L171+L170+L169+L168</f>
        <v>142.04</v>
      </c>
    </row>
    <row r="176" spans="1:12" ht="15" x14ac:dyDescent="0.25">
      <c r="A176" s="31">
        <f>A168</f>
        <v>2</v>
      </c>
      <c r="B176" s="32">
        <f>B168</f>
        <v>5</v>
      </c>
      <c r="C176" s="5" t="s">
        <v>14</v>
      </c>
      <c r="D176" s="3" t="s">
        <v>15</v>
      </c>
      <c r="E176" s="24"/>
      <c r="F176" s="25"/>
      <c r="G176" s="25"/>
      <c r="H176" s="25"/>
      <c r="I176" s="25"/>
      <c r="J176" s="25"/>
      <c r="K176" s="57"/>
      <c r="L176" s="25"/>
    </row>
    <row r="177" spans="1:12" ht="15" x14ac:dyDescent="0.25">
      <c r="A177" s="22"/>
      <c r="B177" s="23"/>
      <c r="C177" s="6"/>
      <c r="D177" s="3" t="s">
        <v>16</v>
      </c>
      <c r="E177" s="16" t="s">
        <v>132</v>
      </c>
      <c r="F177" s="25">
        <v>260</v>
      </c>
      <c r="G177" s="25">
        <v>5.29</v>
      </c>
      <c r="H177" s="25">
        <v>4.55</v>
      </c>
      <c r="I177" s="25">
        <v>24.57</v>
      </c>
      <c r="J177" s="25">
        <v>24.57</v>
      </c>
      <c r="K177" s="60" t="s">
        <v>91</v>
      </c>
      <c r="L177" s="25">
        <v>52.5</v>
      </c>
    </row>
    <row r="178" spans="1:12" ht="15" x14ac:dyDescent="0.25">
      <c r="A178" s="22"/>
      <c r="B178" s="23"/>
      <c r="C178" s="6"/>
      <c r="D178" s="3" t="s">
        <v>17</v>
      </c>
      <c r="E178" s="24" t="s">
        <v>107</v>
      </c>
      <c r="F178" s="25">
        <v>220</v>
      </c>
      <c r="G178" s="25">
        <v>17</v>
      </c>
      <c r="H178" s="25">
        <v>22.96</v>
      </c>
      <c r="I178" s="25">
        <v>40</v>
      </c>
      <c r="J178" s="25">
        <v>408</v>
      </c>
      <c r="K178" s="57">
        <v>456</v>
      </c>
      <c r="L178" s="25">
        <v>132.56</v>
      </c>
    </row>
    <row r="179" spans="1:12" ht="15" x14ac:dyDescent="0.25">
      <c r="A179" s="22"/>
      <c r="B179" s="23"/>
      <c r="C179" s="6"/>
      <c r="D179" s="3" t="s">
        <v>19</v>
      </c>
      <c r="E179" s="24" t="s">
        <v>131</v>
      </c>
      <c r="F179" s="63">
        <v>200</v>
      </c>
      <c r="G179" s="17">
        <v>0.24</v>
      </c>
      <c r="H179" s="17">
        <v>0.1</v>
      </c>
      <c r="I179" s="17">
        <v>22.41</v>
      </c>
      <c r="J179" s="17">
        <v>74.31777000000001</v>
      </c>
      <c r="K179" s="57" t="s">
        <v>119</v>
      </c>
      <c r="L179" s="25">
        <v>14</v>
      </c>
    </row>
    <row r="180" spans="1:12" ht="15" x14ac:dyDescent="0.25">
      <c r="A180" s="22"/>
      <c r="B180" s="23"/>
      <c r="C180" s="6"/>
      <c r="D180" s="3" t="s">
        <v>20</v>
      </c>
      <c r="E180" s="16" t="s">
        <v>108</v>
      </c>
      <c r="F180" s="63">
        <v>40</v>
      </c>
      <c r="G180" s="25">
        <v>2.64</v>
      </c>
      <c r="H180" s="25">
        <v>0.26</v>
      </c>
      <c r="I180" s="25">
        <v>18.760000000000002</v>
      </c>
      <c r="J180" s="25">
        <v>89.560399999999987</v>
      </c>
      <c r="K180" s="57" t="s">
        <v>52</v>
      </c>
      <c r="L180" s="25">
        <v>8</v>
      </c>
    </row>
    <row r="181" spans="1:12" ht="15" x14ac:dyDescent="0.25">
      <c r="A181" s="22"/>
      <c r="B181" s="23"/>
      <c r="C181" s="6"/>
      <c r="D181" s="3" t="s">
        <v>21</v>
      </c>
      <c r="E181" s="24" t="s">
        <v>23</v>
      </c>
      <c r="F181" s="25">
        <v>30</v>
      </c>
      <c r="G181" s="25">
        <v>1.98</v>
      </c>
      <c r="H181" s="25">
        <v>0.36</v>
      </c>
      <c r="I181" s="25">
        <v>12.51</v>
      </c>
      <c r="J181" s="25">
        <v>58.013999999999996</v>
      </c>
      <c r="K181" s="57" t="s">
        <v>52</v>
      </c>
      <c r="L181" s="25">
        <v>6</v>
      </c>
    </row>
    <row r="182" spans="1:12" ht="15" x14ac:dyDescent="0.25">
      <c r="A182" s="22"/>
      <c r="B182" s="23"/>
      <c r="C182" s="6"/>
      <c r="D182" s="3"/>
      <c r="E182" s="24"/>
      <c r="F182" s="25"/>
      <c r="G182" s="25"/>
      <c r="H182" s="25"/>
      <c r="I182" s="25"/>
      <c r="J182" s="25"/>
      <c r="K182" s="57"/>
      <c r="L182" s="25"/>
    </row>
    <row r="183" spans="1:12" ht="15" x14ac:dyDescent="0.25">
      <c r="A183" s="22"/>
      <c r="B183" s="23"/>
      <c r="C183" s="6"/>
      <c r="D183" s="2"/>
      <c r="E183" s="24"/>
      <c r="F183" s="25"/>
      <c r="G183" s="25"/>
      <c r="H183" s="25"/>
      <c r="I183" s="25"/>
      <c r="J183" s="25"/>
      <c r="K183" s="57"/>
      <c r="L183" s="25"/>
    </row>
    <row r="184" spans="1:12" ht="15" x14ac:dyDescent="0.25">
      <c r="A184" s="22"/>
      <c r="B184" s="23"/>
      <c r="C184" s="6"/>
      <c r="D184" s="2"/>
      <c r="E184" s="24"/>
      <c r="F184" s="25"/>
      <c r="G184" s="25"/>
      <c r="H184" s="25"/>
      <c r="I184" s="25"/>
      <c r="J184" s="25"/>
      <c r="K184" s="57"/>
      <c r="L184" s="25"/>
    </row>
    <row r="185" spans="1:12" ht="15" x14ac:dyDescent="0.25">
      <c r="A185" s="26"/>
      <c r="B185" s="27"/>
      <c r="C185" s="4"/>
      <c r="D185" s="28" t="s">
        <v>22</v>
      </c>
      <c r="E185" s="29"/>
      <c r="F185" s="30">
        <f>SUM(F177:F184)</f>
        <v>750</v>
      </c>
      <c r="G185" s="30">
        <f t="shared" ref="G185" si="33">SUM(G176:G184)</f>
        <v>27.15</v>
      </c>
      <c r="H185" s="30">
        <f t="shared" ref="H185:J185" si="34">SUM(H176:H184)</f>
        <v>28.230000000000004</v>
      </c>
      <c r="I185" s="30">
        <f t="shared" si="34"/>
        <v>118.25</v>
      </c>
      <c r="J185" s="30">
        <f t="shared" si="34"/>
        <v>654.46217000000001</v>
      </c>
      <c r="K185" s="55"/>
      <c r="L185" s="30">
        <f>L184+L183+L182+L181+L180+L179+L178+L177+L176</f>
        <v>213.06</v>
      </c>
    </row>
    <row r="186" spans="1:12" ht="15.75" thickBot="1" x14ac:dyDescent="0.25">
      <c r="A186" s="33">
        <f>A168</f>
        <v>2</v>
      </c>
      <c r="B186" s="34">
        <f>B168</f>
        <v>5</v>
      </c>
      <c r="C186" s="88" t="s">
        <v>1</v>
      </c>
      <c r="D186" s="89"/>
      <c r="E186" s="35"/>
      <c r="F186" s="36">
        <f>F175+F185</f>
        <v>1250</v>
      </c>
      <c r="G186" s="36">
        <f t="shared" ref="G186:L186" si="35">G175+G185</f>
        <v>42.78</v>
      </c>
      <c r="H186" s="36">
        <f t="shared" si="35"/>
        <v>45.84</v>
      </c>
      <c r="I186" s="36">
        <f t="shared" si="35"/>
        <v>202.10000000000002</v>
      </c>
      <c r="J186" s="36">
        <f t="shared" si="35"/>
        <v>1191.3269948666668</v>
      </c>
      <c r="K186" s="36"/>
      <c r="L186" s="36">
        <f t="shared" si="35"/>
        <v>355.1</v>
      </c>
    </row>
    <row r="187" spans="1:12" ht="27.75" customHeight="1" thickBot="1" x14ac:dyDescent="0.25">
      <c r="A187" s="40"/>
      <c r="B187" s="41"/>
      <c r="C187" s="90" t="s">
        <v>28</v>
      </c>
      <c r="D187" s="90"/>
      <c r="E187" s="90"/>
      <c r="F187" s="42">
        <f>(F23+F39+F57+F76+F94+F112+F131+F149+F167+F186)/(IF(F23=0,0,1)+IF(F39=0,0,1)+IF(F57=0,0,1)+IF(F76=0,0,1)+IF(F94=0,0,1)+IF(F112=0,0,1)+IF(F131=0,0,1)+IF(F149=0,0,1)+IF(F167=0,0,1)+IF(F186=0,0,1))</f>
        <v>1234</v>
      </c>
      <c r="G187" s="42">
        <f t="shared" ref="G187:L187" si="36">(G23+G39+G57+G76+G94+G112+G131+G149+G167+G186)/(IF(G23=0,0,1)+IF(G39=0,0,1)+IF(G57=0,0,1)+IF(G76=0,0,1)+IF(G94=0,0,1)+IF(G112=0,0,1)+IF(G131=0,0,1)+IF(G149=0,0,1)+IF(G167=0,0,1)+IF(G186=0,0,1))</f>
        <v>42.644000000000005</v>
      </c>
      <c r="H187" s="42">
        <f t="shared" si="36"/>
        <v>47.380499999999998</v>
      </c>
      <c r="I187" s="42">
        <f t="shared" si="36"/>
        <v>189.25200000000004</v>
      </c>
      <c r="J187" s="42">
        <f t="shared" si="36"/>
        <v>1277.3552797100003</v>
      </c>
      <c r="K187" s="42"/>
      <c r="L187" s="42">
        <f t="shared" si="36"/>
        <v>355.09999999999997</v>
      </c>
    </row>
    <row r="188" spans="1:12" ht="15" x14ac:dyDescent="0.25">
      <c r="A188" s="43" t="s">
        <v>3</v>
      </c>
      <c r="C188" s="91" t="s">
        <v>123</v>
      </c>
      <c r="D188" s="92"/>
      <c r="E188" s="92"/>
      <c r="F188" s="81" t="s">
        <v>136</v>
      </c>
      <c r="G188" s="82" t="s">
        <v>137</v>
      </c>
      <c r="H188" s="93"/>
      <c r="I188" s="93"/>
      <c r="J188" s="93"/>
      <c r="K188" s="93"/>
      <c r="L188" s="45"/>
    </row>
    <row r="189" spans="1:12" ht="18" x14ac:dyDescent="0.2">
      <c r="A189" s="46" t="s">
        <v>2</v>
      </c>
      <c r="C189" s="44"/>
      <c r="F189" s="82"/>
      <c r="G189" s="82" t="s">
        <v>138</v>
      </c>
      <c r="H189" s="93"/>
      <c r="I189" s="93"/>
      <c r="J189" s="93"/>
      <c r="K189" s="93"/>
    </row>
    <row r="190" spans="1:12" x14ac:dyDescent="0.2">
      <c r="A190" s="47" t="s">
        <v>4</v>
      </c>
      <c r="C190" s="44"/>
      <c r="D190" s="48"/>
      <c r="E190" s="76" t="s">
        <v>133</v>
      </c>
      <c r="F190" s="82"/>
      <c r="G190" s="82" t="s">
        <v>139</v>
      </c>
      <c r="H190" s="83"/>
      <c r="I190" s="83"/>
      <c r="J190" s="84">
        <v>2026</v>
      </c>
      <c r="K190" s="85"/>
    </row>
    <row r="191" spans="1:12" ht="13.5" thickBot="1" x14ac:dyDescent="0.25">
      <c r="C191" s="44"/>
      <c r="D191" s="47"/>
      <c r="F191" s="82"/>
      <c r="G191" s="82"/>
      <c r="H191" s="86" t="s">
        <v>140</v>
      </c>
      <c r="I191" s="86" t="s">
        <v>141</v>
      </c>
      <c r="J191" s="86" t="s">
        <v>142</v>
      </c>
      <c r="K191" s="82"/>
    </row>
    <row r="192" spans="1:12" ht="34.5" thickBot="1" x14ac:dyDescent="0.25">
      <c r="A192" s="50" t="s">
        <v>7</v>
      </c>
      <c r="B192" s="51" t="s">
        <v>8</v>
      </c>
      <c r="C192" s="52" t="s">
        <v>0</v>
      </c>
      <c r="D192" s="52" t="s">
        <v>6</v>
      </c>
      <c r="E192" s="52" t="s">
        <v>5</v>
      </c>
      <c r="F192" s="52" t="s">
        <v>76</v>
      </c>
      <c r="G192" s="52" t="s">
        <v>77</v>
      </c>
      <c r="H192" s="52" t="s">
        <v>78</v>
      </c>
      <c r="I192" s="52" t="s">
        <v>79</v>
      </c>
      <c r="J192" s="52" t="s">
        <v>80</v>
      </c>
      <c r="K192" s="61" t="s">
        <v>81</v>
      </c>
      <c r="L192" s="52" t="s">
        <v>82</v>
      </c>
    </row>
    <row r="193" spans="1:16" ht="15" x14ac:dyDescent="0.25">
      <c r="A193" s="9">
        <v>1</v>
      </c>
      <c r="B193" s="10">
        <v>1</v>
      </c>
      <c r="C193" s="11" t="s">
        <v>9</v>
      </c>
      <c r="D193" s="1" t="s">
        <v>10</v>
      </c>
      <c r="E193" s="14" t="s">
        <v>30</v>
      </c>
      <c r="F193" s="15">
        <v>250</v>
      </c>
      <c r="G193" s="15">
        <v>7.92</v>
      </c>
      <c r="H193" s="15">
        <v>7.92</v>
      </c>
      <c r="I193" s="15">
        <v>39.119999999999997</v>
      </c>
      <c r="J193" s="15">
        <v>257.27999999999997</v>
      </c>
      <c r="K193" s="53" t="s">
        <v>51</v>
      </c>
      <c r="L193" s="15">
        <v>81.59</v>
      </c>
    </row>
    <row r="194" spans="1:16" ht="15" x14ac:dyDescent="0.25">
      <c r="A194" s="12"/>
      <c r="B194" s="8"/>
      <c r="C194" s="6"/>
      <c r="D194" s="71" t="s">
        <v>85</v>
      </c>
      <c r="E194" s="16" t="s">
        <v>100</v>
      </c>
      <c r="F194" s="62">
        <v>10</v>
      </c>
      <c r="G194" s="17">
        <v>0.08</v>
      </c>
      <c r="H194" s="17">
        <v>7.25</v>
      </c>
      <c r="I194" s="17">
        <v>0.13</v>
      </c>
      <c r="J194" s="17">
        <v>66.063999999999993</v>
      </c>
      <c r="K194" s="54" t="s">
        <v>52</v>
      </c>
      <c r="L194" s="17">
        <v>24</v>
      </c>
    </row>
    <row r="195" spans="1:16" ht="15" x14ac:dyDescent="0.25">
      <c r="A195" s="12"/>
      <c r="B195" s="8"/>
      <c r="C195" s="6"/>
      <c r="D195" s="71" t="s">
        <v>84</v>
      </c>
      <c r="E195" s="16" t="s">
        <v>35</v>
      </c>
      <c r="F195" s="17">
        <v>10</v>
      </c>
      <c r="G195" s="17">
        <v>2.5299999999999998</v>
      </c>
      <c r="H195" s="17">
        <v>2.66</v>
      </c>
      <c r="I195" s="17">
        <v>0</v>
      </c>
      <c r="J195" s="17">
        <v>35.06</v>
      </c>
      <c r="K195" s="54" t="s">
        <v>54</v>
      </c>
      <c r="L195" s="17">
        <v>28</v>
      </c>
    </row>
    <row r="196" spans="1:16" ht="15" x14ac:dyDescent="0.25">
      <c r="A196" s="12"/>
      <c r="B196" s="8"/>
      <c r="C196" s="6"/>
      <c r="D196" s="3" t="s">
        <v>12</v>
      </c>
      <c r="E196" s="16" t="s">
        <v>36</v>
      </c>
      <c r="F196" s="62">
        <v>50</v>
      </c>
      <c r="G196" s="17">
        <v>3.85</v>
      </c>
      <c r="H196" s="17">
        <v>1.5</v>
      </c>
      <c r="I196" s="17">
        <v>26.65</v>
      </c>
      <c r="J196" s="17">
        <v>134.75999999999996</v>
      </c>
      <c r="K196" s="54" t="s">
        <v>52</v>
      </c>
      <c r="L196" s="17">
        <v>12.5</v>
      </c>
    </row>
    <row r="197" spans="1:16" ht="15" x14ac:dyDescent="0.25">
      <c r="A197" s="12"/>
      <c r="B197" s="8"/>
      <c r="C197" s="6"/>
      <c r="D197" s="67" t="s">
        <v>11</v>
      </c>
      <c r="E197" s="16" t="s">
        <v>37</v>
      </c>
      <c r="F197" s="62">
        <v>200</v>
      </c>
      <c r="G197" s="17">
        <v>0.24</v>
      </c>
      <c r="H197" s="17">
        <v>0.05</v>
      </c>
      <c r="I197" s="17">
        <v>0.39</v>
      </c>
      <c r="J197" s="77">
        <v>3.41588</v>
      </c>
      <c r="K197" s="54" t="s">
        <v>53</v>
      </c>
      <c r="L197" s="17">
        <v>14</v>
      </c>
    </row>
    <row r="198" spans="1:16" ht="15" x14ac:dyDescent="0.25">
      <c r="A198" s="12"/>
      <c r="B198" s="8"/>
      <c r="C198" s="6"/>
      <c r="D198" s="67" t="s">
        <v>12</v>
      </c>
      <c r="E198" s="16" t="s">
        <v>32</v>
      </c>
      <c r="F198" s="17">
        <v>40</v>
      </c>
      <c r="G198" s="17">
        <v>2.64</v>
      </c>
      <c r="H198" s="17">
        <v>0.26</v>
      </c>
      <c r="I198" s="17">
        <v>18.760000000000002</v>
      </c>
      <c r="J198" s="77">
        <v>89.560399999999987</v>
      </c>
      <c r="K198" s="54" t="s">
        <v>52</v>
      </c>
      <c r="L198" s="17">
        <v>8</v>
      </c>
    </row>
    <row r="199" spans="1:16" ht="15" x14ac:dyDescent="0.25">
      <c r="A199" s="26"/>
      <c r="B199" s="27"/>
      <c r="C199" s="4"/>
      <c r="D199" s="28" t="s">
        <v>22</v>
      </c>
      <c r="E199" s="29"/>
      <c r="F199" s="30">
        <f>F198+F197+F196+F195+F194+F193</f>
        <v>560</v>
      </c>
      <c r="G199" s="30">
        <f t="shared" ref="G199" si="37">G198+G197+G196+G195+G194+G193</f>
        <v>17.259999999999998</v>
      </c>
      <c r="H199" s="30">
        <f t="shared" ref="H199" si="38">H198+H197+H196+H195+H194+H193</f>
        <v>19.64</v>
      </c>
      <c r="I199" s="30">
        <f t="shared" ref="I199" si="39">I198+I197+I196+I195+I194+I193</f>
        <v>85.05</v>
      </c>
      <c r="J199" s="78">
        <f t="shared" ref="J199" si="40">J198+J197+J196+J195+J194+J193</f>
        <v>586.14027999999996</v>
      </c>
      <c r="K199" s="30"/>
      <c r="L199" s="30">
        <f t="shared" ref="L199" si="41">L198+L197+L196+L195+L194+L193</f>
        <v>168.09</v>
      </c>
    </row>
    <row r="200" spans="1:16" ht="15" x14ac:dyDescent="0.25">
      <c r="A200" s="13">
        <f>A193</f>
        <v>1</v>
      </c>
      <c r="B200" s="7">
        <v>1</v>
      </c>
      <c r="C200" s="5" t="s">
        <v>14</v>
      </c>
      <c r="D200" s="3" t="s">
        <v>15</v>
      </c>
      <c r="E200" s="16"/>
      <c r="F200" s="17"/>
      <c r="G200" s="17"/>
      <c r="H200" s="17"/>
      <c r="I200" s="17"/>
      <c r="J200" s="17"/>
      <c r="K200" s="54"/>
      <c r="L200" s="17"/>
    </row>
    <row r="201" spans="1:16" ht="15" x14ac:dyDescent="0.25">
      <c r="A201" s="12"/>
      <c r="B201" s="8"/>
      <c r="C201" s="6"/>
      <c r="D201" s="3" t="s">
        <v>16</v>
      </c>
      <c r="E201" s="16" t="s">
        <v>26</v>
      </c>
      <c r="F201" s="17">
        <v>250</v>
      </c>
      <c r="G201" s="17">
        <v>1.83</v>
      </c>
      <c r="H201" s="17">
        <v>3.01</v>
      </c>
      <c r="I201" s="17">
        <v>9.27</v>
      </c>
      <c r="J201" s="77">
        <v>68.492397499999996</v>
      </c>
      <c r="K201" s="60" t="s">
        <v>67</v>
      </c>
      <c r="L201" s="17">
        <v>54.83</v>
      </c>
    </row>
    <row r="202" spans="1:16" ht="15" x14ac:dyDescent="0.25">
      <c r="A202" s="12"/>
      <c r="B202" s="8"/>
      <c r="C202" s="6"/>
      <c r="D202" s="3" t="s">
        <v>17</v>
      </c>
      <c r="E202" s="16" t="s">
        <v>87</v>
      </c>
      <c r="F202" s="17">
        <v>150</v>
      </c>
      <c r="G202" s="17">
        <v>11.6</v>
      </c>
      <c r="H202" s="17">
        <v>26.78</v>
      </c>
      <c r="I202" s="17">
        <v>5.33</v>
      </c>
      <c r="J202" s="77">
        <v>307.59134999999992</v>
      </c>
      <c r="K202" s="60" t="s">
        <v>66</v>
      </c>
      <c r="L202" s="17">
        <v>128.30000000000001</v>
      </c>
    </row>
    <row r="203" spans="1:16" ht="15" x14ac:dyDescent="0.25">
      <c r="A203" s="12"/>
      <c r="B203" s="8"/>
      <c r="C203" s="6"/>
      <c r="D203" s="3" t="s">
        <v>18</v>
      </c>
      <c r="E203" s="16" t="s">
        <v>29</v>
      </c>
      <c r="F203" s="17">
        <v>200</v>
      </c>
      <c r="G203" s="17">
        <v>6.48</v>
      </c>
      <c r="H203" s="17">
        <v>5.4</v>
      </c>
      <c r="I203" s="17">
        <v>41.04</v>
      </c>
      <c r="J203" s="77">
        <v>225.86</v>
      </c>
      <c r="K203" s="60" t="s">
        <v>57</v>
      </c>
      <c r="L203" s="17">
        <v>35</v>
      </c>
      <c r="N203" s="79"/>
      <c r="O203" s="79"/>
      <c r="P203" s="79"/>
    </row>
    <row r="204" spans="1:16" ht="15" x14ac:dyDescent="0.25">
      <c r="A204" s="12"/>
      <c r="B204" s="8"/>
      <c r="C204" s="6"/>
      <c r="D204" s="3" t="s">
        <v>19</v>
      </c>
      <c r="E204" s="16" t="s">
        <v>38</v>
      </c>
      <c r="F204" s="62">
        <v>200</v>
      </c>
      <c r="G204" s="17">
        <v>1.02</v>
      </c>
      <c r="H204" s="17">
        <v>0.06</v>
      </c>
      <c r="I204" s="17">
        <v>18.29</v>
      </c>
      <c r="J204" s="77">
        <v>69.016159999999999</v>
      </c>
      <c r="K204" s="60" t="s">
        <v>58</v>
      </c>
      <c r="L204" s="17">
        <v>16</v>
      </c>
      <c r="N204" s="79"/>
      <c r="O204" s="79"/>
      <c r="P204" s="79"/>
    </row>
    <row r="205" spans="1:16" ht="15" x14ac:dyDescent="0.25">
      <c r="A205" s="12"/>
      <c r="B205" s="8"/>
      <c r="C205" s="6"/>
      <c r="D205" s="3" t="s">
        <v>20</v>
      </c>
      <c r="E205" s="16" t="s">
        <v>108</v>
      </c>
      <c r="F205" s="17">
        <v>50</v>
      </c>
      <c r="G205" s="17">
        <v>3.31</v>
      </c>
      <c r="H205" s="17">
        <v>0.33</v>
      </c>
      <c r="I205" s="17">
        <v>23.45</v>
      </c>
      <c r="J205" s="77">
        <v>111.95049999999999</v>
      </c>
      <c r="K205" s="60" t="s">
        <v>52</v>
      </c>
      <c r="L205" s="17">
        <v>10</v>
      </c>
      <c r="N205" s="79"/>
      <c r="O205" s="80"/>
      <c r="P205" s="79"/>
    </row>
    <row r="206" spans="1:16" ht="15" x14ac:dyDescent="0.25">
      <c r="A206" s="12"/>
      <c r="B206" s="8"/>
      <c r="C206" s="6"/>
      <c r="D206" s="3" t="s">
        <v>21</v>
      </c>
      <c r="E206" s="16" t="s">
        <v>23</v>
      </c>
      <c r="F206" s="17">
        <v>40</v>
      </c>
      <c r="G206" s="17">
        <v>2.64</v>
      </c>
      <c r="H206" s="17">
        <v>0.48</v>
      </c>
      <c r="I206" s="17">
        <v>16.68</v>
      </c>
      <c r="J206" s="77">
        <v>77.352000000000004</v>
      </c>
      <c r="K206" s="60" t="s">
        <v>52</v>
      </c>
      <c r="L206" s="17">
        <v>8</v>
      </c>
      <c r="N206" s="79"/>
      <c r="O206" s="80"/>
      <c r="P206" s="79"/>
    </row>
    <row r="207" spans="1:16" ht="15" x14ac:dyDescent="0.25">
      <c r="A207" s="12"/>
      <c r="B207" s="8"/>
      <c r="C207" s="6"/>
      <c r="D207" s="2"/>
      <c r="E207" s="16"/>
      <c r="F207" s="17"/>
      <c r="G207" s="17"/>
      <c r="H207" s="17"/>
      <c r="I207" s="17"/>
      <c r="J207" s="17"/>
      <c r="K207" s="54"/>
      <c r="L207" s="17"/>
      <c r="N207" s="79"/>
      <c r="O207" s="80"/>
      <c r="P207" s="79"/>
    </row>
    <row r="208" spans="1:16" ht="15" x14ac:dyDescent="0.25">
      <c r="A208" s="12"/>
      <c r="B208" s="8"/>
      <c r="C208" s="6"/>
      <c r="D208" s="2"/>
      <c r="E208" s="16"/>
      <c r="F208" s="17"/>
      <c r="G208" s="17"/>
      <c r="H208" s="17"/>
      <c r="I208" s="17"/>
      <c r="J208" s="17"/>
      <c r="K208" s="54"/>
      <c r="L208" s="17"/>
      <c r="N208" s="79"/>
      <c r="O208" s="80"/>
      <c r="P208" s="79"/>
    </row>
    <row r="209" spans="1:16" ht="15" x14ac:dyDescent="0.25">
      <c r="A209" s="26"/>
      <c r="B209" s="27"/>
      <c r="C209" s="4"/>
      <c r="D209" s="28" t="s">
        <v>22</v>
      </c>
      <c r="E209" s="29"/>
      <c r="F209" s="30">
        <f>F208+F207+F206+F205+F204+F203+F202+F201+F200</f>
        <v>890</v>
      </c>
      <c r="G209" s="30">
        <f t="shared" ref="G209:J209" si="42">G208+G207+G206+G205+G204+G203+G202+G201+G200</f>
        <v>26.880000000000003</v>
      </c>
      <c r="H209" s="30">
        <f t="shared" si="42"/>
        <v>36.06</v>
      </c>
      <c r="I209" s="30">
        <f t="shared" si="42"/>
        <v>114.05999999999999</v>
      </c>
      <c r="J209" s="30">
        <f t="shared" si="42"/>
        <v>860.26240749999999</v>
      </c>
      <c r="K209" s="55"/>
      <c r="L209" s="30">
        <f>L208+L207+L206+L205+L204+L203+L202+L201+L200</f>
        <v>252.13</v>
      </c>
      <c r="N209" s="79"/>
      <c r="O209" s="80"/>
      <c r="P209" s="79"/>
    </row>
    <row r="210" spans="1:16" ht="15.75" thickBot="1" x14ac:dyDescent="0.25">
      <c r="A210" s="33">
        <f>A193</f>
        <v>1</v>
      </c>
      <c r="B210" s="34">
        <f>B193</f>
        <v>1</v>
      </c>
      <c r="C210" s="88" t="s">
        <v>1</v>
      </c>
      <c r="D210" s="89"/>
      <c r="E210" s="35"/>
      <c r="F210" s="36">
        <f>F199+F209</f>
        <v>1450</v>
      </c>
      <c r="G210" s="36">
        <f t="shared" ref="G210:J210" si="43">G199+G209</f>
        <v>44.14</v>
      </c>
      <c r="H210" s="36">
        <f t="shared" si="43"/>
        <v>55.7</v>
      </c>
      <c r="I210" s="36">
        <f t="shared" si="43"/>
        <v>199.10999999999999</v>
      </c>
      <c r="J210" s="36">
        <f t="shared" si="43"/>
        <v>1446.4026875</v>
      </c>
      <c r="K210" s="36"/>
      <c r="L210" s="36">
        <f t="shared" ref="L210" si="44">L199+L209</f>
        <v>420.22</v>
      </c>
      <c r="N210" s="79"/>
      <c r="O210" s="80"/>
      <c r="P210" s="79"/>
    </row>
    <row r="211" spans="1:16" ht="15" x14ac:dyDescent="0.25">
      <c r="A211" s="37">
        <v>1</v>
      </c>
      <c r="B211" s="23">
        <v>2</v>
      </c>
      <c r="C211" s="11" t="s">
        <v>9</v>
      </c>
      <c r="D211" s="1" t="s">
        <v>10</v>
      </c>
      <c r="E211" s="14" t="s">
        <v>134</v>
      </c>
      <c r="F211" s="21">
        <v>200</v>
      </c>
      <c r="G211" s="21">
        <v>21.37</v>
      </c>
      <c r="H211" s="21">
        <v>17.34</v>
      </c>
      <c r="I211" s="21">
        <v>42.66</v>
      </c>
      <c r="J211" s="21">
        <v>391.15</v>
      </c>
      <c r="K211" s="66" t="s">
        <v>75</v>
      </c>
      <c r="L211" s="21">
        <v>103.49</v>
      </c>
      <c r="N211" s="79"/>
      <c r="O211" s="79"/>
      <c r="P211" s="79"/>
    </row>
    <row r="212" spans="1:16" ht="15" x14ac:dyDescent="0.25">
      <c r="A212" s="37"/>
      <c r="B212" s="23"/>
      <c r="C212" s="6"/>
      <c r="D212" s="3" t="s">
        <v>11</v>
      </c>
      <c r="E212" s="24" t="s">
        <v>39</v>
      </c>
      <c r="F212" s="63">
        <v>200</v>
      </c>
      <c r="G212" s="25">
        <v>0.2</v>
      </c>
      <c r="H212" s="25">
        <v>0.05</v>
      </c>
      <c r="I212" s="25">
        <v>5.03</v>
      </c>
      <c r="J212" s="25">
        <v>20.170000000000002</v>
      </c>
      <c r="K212" s="60" t="s">
        <v>68</v>
      </c>
      <c r="L212" s="25">
        <v>10</v>
      </c>
      <c r="N212" s="79"/>
      <c r="O212" s="79"/>
      <c r="P212" s="79"/>
    </row>
    <row r="213" spans="1:16" ht="15" x14ac:dyDescent="0.25">
      <c r="A213" s="37"/>
      <c r="B213" s="23"/>
      <c r="C213" s="6"/>
      <c r="D213" s="3" t="s">
        <v>12</v>
      </c>
      <c r="E213" s="16" t="s">
        <v>89</v>
      </c>
      <c r="F213" s="25">
        <v>60</v>
      </c>
      <c r="G213" s="25">
        <v>1.74</v>
      </c>
      <c r="H213" s="25">
        <v>4.2300000000000004</v>
      </c>
      <c r="I213" s="25">
        <v>10.73</v>
      </c>
      <c r="J213" s="25">
        <v>86.93</v>
      </c>
      <c r="K213" s="60" t="s">
        <v>52</v>
      </c>
      <c r="L213" s="25">
        <v>29</v>
      </c>
    </row>
    <row r="214" spans="1:16" ht="15" x14ac:dyDescent="0.25">
      <c r="A214" s="37"/>
      <c r="B214" s="23"/>
      <c r="C214" s="6"/>
      <c r="D214" s="3" t="s">
        <v>13</v>
      </c>
      <c r="E214" s="24" t="s">
        <v>40</v>
      </c>
      <c r="F214" s="25">
        <v>105</v>
      </c>
      <c r="G214" s="25">
        <v>0.4</v>
      </c>
      <c r="H214" s="25">
        <v>0.4</v>
      </c>
      <c r="I214" s="25">
        <v>11.6</v>
      </c>
      <c r="J214" s="25">
        <v>48.68</v>
      </c>
      <c r="K214" s="60" t="s">
        <v>52</v>
      </c>
      <c r="L214" s="25">
        <v>21.6</v>
      </c>
    </row>
    <row r="215" spans="1:16" ht="15" x14ac:dyDescent="0.25">
      <c r="A215" s="37"/>
      <c r="B215" s="23"/>
      <c r="C215" s="6"/>
      <c r="D215" s="2" t="s">
        <v>12</v>
      </c>
      <c r="E215" s="16" t="s">
        <v>47</v>
      </c>
      <c r="F215" s="25">
        <v>20</v>
      </c>
      <c r="G215" s="25">
        <v>1.32</v>
      </c>
      <c r="H215" s="25">
        <v>0.13</v>
      </c>
      <c r="I215" s="25">
        <v>9.3800000000000008</v>
      </c>
      <c r="J215" s="25">
        <v>44.78</v>
      </c>
      <c r="K215" s="72">
        <v>575</v>
      </c>
      <c r="L215" s="25">
        <v>4</v>
      </c>
    </row>
    <row r="216" spans="1:16" ht="15" x14ac:dyDescent="0.25">
      <c r="A216" s="38"/>
      <c r="B216" s="27"/>
      <c r="C216" s="4"/>
      <c r="D216" s="28" t="s">
        <v>22</v>
      </c>
      <c r="E216" s="29"/>
      <c r="F216" s="30">
        <f>F215+F214+F213+F212+F211</f>
        <v>585</v>
      </c>
      <c r="G216" s="30">
        <f t="shared" ref="G216" si="45">G215+G214+G213+G212+G211</f>
        <v>25.03</v>
      </c>
      <c r="H216" s="30">
        <f t="shared" ref="H216" si="46">H215+H214+H213+H212+H211</f>
        <v>22.15</v>
      </c>
      <c r="I216" s="30">
        <f t="shared" ref="I216" si="47">I215+I214+I213+I212+I211</f>
        <v>79.400000000000006</v>
      </c>
      <c r="J216" s="30">
        <f t="shared" ref="J216" si="48">J215+J214+J213+J212+J211</f>
        <v>591.71</v>
      </c>
      <c r="K216" s="55"/>
      <c r="L216" s="30">
        <f>SUM(L211:L215)</f>
        <v>168.09</v>
      </c>
    </row>
    <row r="217" spans="1:16" ht="15" x14ac:dyDescent="0.25">
      <c r="A217" s="32">
        <f>A211</f>
        <v>1</v>
      </c>
      <c r="B217" s="32">
        <f>B211</f>
        <v>2</v>
      </c>
      <c r="C217" s="5" t="s">
        <v>14</v>
      </c>
      <c r="D217" s="3" t="s">
        <v>15</v>
      </c>
      <c r="E217" s="24"/>
      <c r="F217" s="25"/>
      <c r="G217" s="25"/>
      <c r="H217" s="25"/>
      <c r="I217" s="25"/>
      <c r="J217" s="25"/>
      <c r="K217" s="57"/>
      <c r="L217" s="25"/>
    </row>
    <row r="218" spans="1:16" ht="15" x14ac:dyDescent="0.25">
      <c r="A218" s="37"/>
      <c r="B218" s="23"/>
      <c r="C218" s="6"/>
      <c r="D218" s="3" t="s">
        <v>16</v>
      </c>
      <c r="E218" s="16" t="s">
        <v>132</v>
      </c>
      <c r="F218" s="25">
        <v>260</v>
      </c>
      <c r="G218" s="25">
        <v>5.29</v>
      </c>
      <c r="H218" s="25">
        <v>4.55</v>
      </c>
      <c r="I218" s="25">
        <v>24.57</v>
      </c>
      <c r="J218" s="25">
        <v>24.57</v>
      </c>
      <c r="K218" s="60" t="s">
        <v>91</v>
      </c>
      <c r="L218" s="25">
        <v>54.6</v>
      </c>
    </row>
    <row r="219" spans="1:16" ht="15" x14ac:dyDescent="0.25">
      <c r="A219" s="37"/>
      <c r="B219" s="23"/>
      <c r="C219" s="6"/>
      <c r="D219" s="3" t="s">
        <v>17</v>
      </c>
      <c r="E219" s="24" t="s">
        <v>90</v>
      </c>
      <c r="F219" s="25">
        <v>280</v>
      </c>
      <c r="G219" s="25">
        <v>12.45</v>
      </c>
      <c r="H219" s="25">
        <v>17.670000000000002</v>
      </c>
      <c r="I219" s="25">
        <v>33.04</v>
      </c>
      <c r="J219" s="25">
        <v>339.81</v>
      </c>
      <c r="K219" s="65" t="s">
        <v>59</v>
      </c>
      <c r="L219" s="25">
        <v>165.03</v>
      </c>
    </row>
    <row r="220" spans="1:16" ht="15" x14ac:dyDescent="0.25">
      <c r="A220" s="37"/>
      <c r="B220" s="23"/>
      <c r="C220" s="6"/>
      <c r="D220" s="3" t="s">
        <v>19</v>
      </c>
      <c r="E220" s="24" t="s">
        <v>41</v>
      </c>
      <c r="F220" s="63">
        <v>200</v>
      </c>
      <c r="G220" s="25">
        <v>0.24</v>
      </c>
      <c r="H220" s="25">
        <v>0.1</v>
      </c>
      <c r="I220" s="25">
        <v>19.489999999999998</v>
      </c>
      <c r="J220" s="25">
        <v>74.317800000000005</v>
      </c>
      <c r="K220" s="65" t="s">
        <v>60</v>
      </c>
      <c r="L220" s="25">
        <v>14.5</v>
      </c>
    </row>
    <row r="221" spans="1:16" ht="15" x14ac:dyDescent="0.25">
      <c r="A221" s="37"/>
      <c r="B221" s="23"/>
      <c r="C221" s="6"/>
      <c r="D221" s="3" t="s">
        <v>20</v>
      </c>
      <c r="E221" s="24" t="s">
        <v>108</v>
      </c>
      <c r="F221" s="63">
        <v>50</v>
      </c>
      <c r="G221" s="25">
        <v>2.64</v>
      </c>
      <c r="H221" s="25">
        <v>0.26</v>
      </c>
      <c r="I221" s="25">
        <v>18.760000000000002</v>
      </c>
      <c r="J221" s="25">
        <v>89.560399999999987</v>
      </c>
      <c r="K221" s="65" t="s">
        <v>52</v>
      </c>
      <c r="L221" s="25">
        <v>10</v>
      </c>
    </row>
    <row r="222" spans="1:16" ht="15" x14ac:dyDescent="0.25">
      <c r="A222" s="37"/>
      <c r="B222" s="23"/>
      <c r="C222" s="6"/>
      <c r="D222" s="3" t="s">
        <v>21</v>
      </c>
      <c r="E222" s="24" t="s">
        <v>23</v>
      </c>
      <c r="F222" s="25">
        <v>40</v>
      </c>
      <c r="G222" s="25">
        <v>1.98</v>
      </c>
      <c r="H222" s="25">
        <v>0.36</v>
      </c>
      <c r="I222" s="25">
        <v>12.51</v>
      </c>
      <c r="J222" s="25">
        <v>58.013999999999996</v>
      </c>
      <c r="K222" s="65" t="s">
        <v>52</v>
      </c>
      <c r="L222" s="25">
        <v>8</v>
      </c>
    </row>
    <row r="223" spans="1:16" ht="15" x14ac:dyDescent="0.25">
      <c r="A223" s="37"/>
      <c r="B223" s="23"/>
      <c r="C223" s="6"/>
      <c r="D223" s="2"/>
      <c r="E223" s="24"/>
      <c r="F223" s="25"/>
      <c r="G223" s="25"/>
      <c r="H223" s="25"/>
      <c r="I223" s="25"/>
      <c r="J223" s="25"/>
      <c r="K223" s="57"/>
      <c r="L223" s="25"/>
    </row>
    <row r="224" spans="1:16" ht="15" x14ac:dyDescent="0.25">
      <c r="A224" s="37"/>
      <c r="B224" s="23"/>
      <c r="C224" s="6"/>
      <c r="D224" s="2"/>
      <c r="E224" s="24"/>
      <c r="F224" s="25"/>
      <c r="G224" s="25"/>
      <c r="H224" s="25"/>
      <c r="I224" s="25"/>
      <c r="J224" s="25"/>
      <c r="K224" s="57"/>
      <c r="L224" s="25"/>
    </row>
    <row r="225" spans="1:12" ht="15" x14ac:dyDescent="0.25">
      <c r="A225" s="38"/>
      <c r="B225" s="27"/>
      <c r="C225" s="4"/>
      <c r="D225" s="28" t="s">
        <v>22</v>
      </c>
      <c r="E225" s="29"/>
      <c r="F225" s="30">
        <f>SUM(F218:F224)</f>
        <v>830</v>
      </c>
      <c r="G225" s="30">
        <v>24.33</v>
      </c>
      <c r="H225" s="30">
        <v>23.14</v>
      </c>
      <c r="I225" s="30">
        <v>103.49</v>
      </c>
      <c r="J225" s="30">
        <v>811.65000000000009</v>
      </c>
      <c r="K225" s="55"/>
      <c r="L225" s="30">
        <f>SUM(L218:L224)</f>
        <v>252.13</v>
      </c>
    </row>
    <row r="226" spans="1:12" ht="15.75" thickBot="1" x14ac:dyDescent="0.25">
      <c r="A226" s="39">
        <f>A211</f>
        <v>1</v>
      </c>
      <c r="B226" s="39">
        <f>B211</f>
        <v>2</v>
      </c>
      <c r="C226" s="88" t="s">
        <v>1</v>
      </c>
      <c r="D226" s="89"/>
      <c r="E226" s="35"/>
      <c r="F226" s="36">
        <f>F216+F225</f>
        <v>1415</v>
      </c>
      <c r="G226" s="36">
        <f>G216+G225</f>
        <v>49.36</v>
      </c>
      <c r="H226" s="36">
        <f>H216+H225</f>
        <v>45.29</v>
      </c>
      <c r="I226" s="36">
        <f>I216+I225</f>
        <v>182.89</v>
      </c>
      <c r="J226" s="36">
        <f>J216+J225</f>
        <v>1403.3600000000001</v>
      </c>
      <c r="K226" s="36"/>
      <c r="L226" s="36">
        <f>L216+L225</f>
        <v>420.22</v>
      </c>
    </row>
    <row r="227" spans="1:12" ht="15" x14ac:dyDescent="0.25">
      <c r="A227" s="18">
        <v>1</v>
      </c>
      <c r="B227" s="19">
        <v>3</v>
      </c>
      <c r="C227" s="11" t="s">
        <v>9</v>
      </c>
      <c r="D227" s="1" t="s">
        <v>10</v>
      </c>
      <c r="E227" s="14" t="s">
        <v>92</v>
      </c>
      <c r="F227" s="15">
        <v>100</v>
      </c>
      <c r="G227" s="17">
        <v>12.36</v>
      </c>
      <c r="H227" s="17">
        <v>8.26</v>
      </c>
      <c r="I227" s="17">
        <v>4.95</v>
      </c>
      <c r="J227" s="17">
        <v>144.26599999999999</v>
      </c>
      <c r="K227" s="60" t="s">
        <v>61</v>
      </c>
      <c r="L227" s="17">
        <v>106.79</v>
      </c>
    </row>
    <row r="228" spans="1:12" ht="15" x14ac:dyDescent="0.25">
      <c r="A228" s="22"/>
      <c r="B228" s="23"/>
      <c r="C228" s="6"/>
      <c r="D228" s="2" t="s">
        <v>18</v>
      </c>
      <c r="E228" s="16" t="s">
        <v>93</v>
      </c>
      <c r="F228" s="17">
        <v>200</v>
      </c>
      <c r="G228" s="17">
        <v>4.84</v>
      </c>
      <c r="H228" s="17">
        <v>9.24</v>
      </c>
      <c r="I228" s="17">
        <v>51.02</v>
      </c>
      <c r="J228" s="17">
        <v>262.32997</v>
      </c>
      <c r="K228" s="54" t="s">
        <v>62</v>
      </c>
      <c r="L228" s="17">
        <v>34.799999999999997</v>
      </c>
    </row>
    <row r="229" spans="1:12" ht="15" x14ac:dyDescent="0.25">
      <c r="A229" s="22"/>
      <c r="B229" s="23"/>
      <c r="C229" s="6"/>
      <c r="D229" s="3" t="s">
        <v>11</v>
      </c>
      <c r="E229" s="16" t="s">
        <v>37</v>
      </c>
      <c r="F229" s="62">
        <v>200</v>
      </c>
      <c r="G229" s="17">
        <v>0.24</v>
      </c>
      <c r="H229" s="17">
        <v>0.05</v>
      </c>
      <c r="I229" s="17">
        <v>0.39</v>
      </c>
      <c r="J229" s="77">
        <v>3.41588</v>
      </c>
      <c r="K229" s="54" t="s">
        <v>53</v>
      </c>
      <c r="L229" s="17">
        <v>14</v>
      </c>
    </row>
    <row r="230" spans="1:12" ht="15" x14ac:dyDescent="0.25">
      <c r="A230" s="22"/>
      <c r="B230" s="23"/>
      <c r="C230" s="6"/>
      <c r="D230" s="3" t="s">
        <v>12</v>
      </c>
      <c r="E230" s="16" t="s">
        <v>36</v>
      </c>
      <c r="F230" s="17">
        <v>50</v>
      </c>
      <c r="G230" s="17">
        <v>3.85</v>
      </c>
      <c r="H230" s="17">
        <v>1.5</v>
      </c>
      <c r="I230" s="17">
        <v>26.65</v>
      </c>
      <c r="J230" s="17">
        <v>134.75999999999996</v>
      </c>
      <c r="K230" s="54" t="s">
        <v>52</v>
      </c>
      <c r="L230" s="17">
        <v>12.5</v>
      </c>
    </row>
    <row r="231" spans="1:12" ht="15" x14ac:dyDescent="0.25">
      <c r="A231" s="22"/>
      <c r="B231" s="23"/>
      <c r="C231" s="6"/>
      <c r="D231" s="3"/>
      <c r="E231" s="16"/>
      <c r="F231" s="17"/>
      <c r="G231" s="17"/>
      <c r="H231" s="17"/>
      <c r="I231" s="17"/>
      <c r="J231" s="17"/>
      <c r="K231" s="54"/>
      <c r="L231" s="17"/>
    </row>
    <row r="232" spans="1:12" ht="15" x14ac:dyDescent="0.25">
      <c r="A232" s="22"/>
      <c r="B232" s="23"/>
      <c r="C232" s="6"/>
      <c r="D232" s="2"/>
      <c r="E232" s="16"/>
      <c r="F232" s="17"/>
      <c r="G232" s="17"/>
      <c r="H232" s="17"/>
      <c r="I232" s="17"/>
      <c r="J232" s="17"/>
      <c r="K232" s="54"/>
      <c r="L232" s="17"/>
    </row>
    <row r="233" spans="1:12" ht="15" x14ac:dyDescent="0.25">
      <c r="A233" s="22"/>
      <c r="B233" s="23"/>
      <c r="C233" s="6"/>
      <c r="D233" s="2"/>
      <c r="E233" s="16"/>
      <c r="F233" s="17"/>
      <c r="G233" s="17"/>
      <c r="H233" s="17"/>
      <c r="I233" s="17"/>
      <c r="J233" s="17"/>
      <c r="K233" s="54"/>
      <c r="L233" s="17"/>
    </row>
    <row r="234" spans="1:12" ht="15" x14ac:dyDescent="0.25">
      <c r="A234" s="26"/>
      <c r="B234" s="27"/>
      <c r="C234" s="4"/>
      <c r="D234" s="28" t="s">
        <v>22</v>
      </c>
      <c r="E234" s="29"/>
      <c r="F234" s="30">
        <f>F233+F232+F231+F230+F229+F228+F227</f>
        <v>550</v>
      </c>
      <c r="G234" s="30">
        <f t="shared" ref="G234" si="49">G233+G232+G231+G230+G229+G228+G227</f>
        <v>21.29</v>
      </c>
      <c r="H234" s="30">
        <f t="shared" ref="H234" si="50">H233+H232+H231+H230+H229+H228+H227</f>
        <v>19.05</v>
      </c>
      <c r="I234" s="30">
        <f t="shared" ref="I234" si="51">I233+I232+I231+I230+I229+I228+I227</f>
        <v>83.01</v>
      </c>
      <c r="J234" s="30">
        <f t="shared" ref="J234" si="52">J233+J232+J231+J230+J229+J228+J227</f>
        <v>544.77184999999997</v>
      </c>
      <c r="K234" s="30"/>
      <c r="L234" s="30">
        <f t="shared" ref="L234" si="53">L233+L232+L231+L230+L229+L228+L227</f>
        <v>168.09</v>
      </c>
    </row>
    <row r="235" spans="1:12" ht="15" x14ac:dyDescent="0.25">
      <c r="A235" s="31">
        <f>A227</f>
        <v>1</v>
      </c>
      <c r="B235" s="32">
        <f>B227</f>
        <v>3</v>
      </c>
      <c r="C235" s="5" t="s">
        <v>14</v>
      </c>
      <c r="D235" s="3" t="s">
        <v>15</v>
      </c>
      <c r="E235" s="24"/>
      <c r="F235" s="25"/>
      <c r="G235" s="25"/>
      <c r="H235" s="25"/>
      <c r="I235" s="25"/>
      <c r="J235" s="25"/>
      <c r="K235" s="57"/>
      <c r="L235" s="25"/>
    </row>
    <row r="236" spans="1:12" ht="15" x14ac:dyDescent="0.25">
      <c r="A236" s="22"/>
      <c r="B236" s="23"/>
      <c r="C236" s="6"/>
      <c r="D236" s="3" t="s">
        <v>16</v>
      </c>
      <c r="E236" s="24" t="s">
        <v>42</v>
      </c>
      <c r="F236" s="25">
        <v>250</v>
      </c>
      <c r="G236" s="25">
        <v>2.56</v>
      </c>
      <c r="H236" s="25">
        <v>1.96</v>
      </c>
      <c r="I236" s="25">
        <v>18.88</v>
      </c>
      <c r="J236" s="25">
        <v>101.9141286</v>
      </c>
      <c r="K236" s="65" t="s">
        <v>63</v>
      </c>
      <c r="L236" s="25">
        <v>35.299999999999997</v>
      </c>
    </row>
    <row r="237" spans="1:12" ht="15" x14ac:dyDescent="0.25">
      <c r="A237" s="22"/>
      <c r="B237" s="23"/>
      <c r="C237" s="6"/>
      <c r="D237" s="3" t="s">
        <v>17</v>
      </c>
      <c r="E237" s="16" t="s">
        <v>94</v>
      </c>
      <c r="F237" s="25">
        <v>280</v>
      </c>
      <c r="G237" s="25">
        <v>24.25</v>
      </c>
      <c r="H237" s="25">
        <v>36.75</v>
      </c>
      <c r="I237" s="25">
        <v>48.5</v>
      </c>
      <c r="J237" s="25">
        <v>528.75</v>
      </c>
      <c r="K237" s="60" t="s">
        <v>96</v>
      </c>
      <c r="L237" s="25">
        <v>176.83</v>
      </c>
    </row>
    <row r="238" spans="1:12" ht="15" x14ac:dyDescent="0.25">
      <c r="A238" s="22"/>
      <c r="B238" s="23"/>
      <c r="C238" s="6"/>
      <c r="D238" s="3" t="s">
        <v>19</v>
      </c>
      <c r="E238" s="16" t="s">
        <v>95</v>
      </c>
      <c r="F238" s="63">
        <v>200</v>
      </c>
      <c r="G238" s="25">
        <v>0.38</v>
      </c>
      <c r="H238" s="25">
        <v>0.18</v>
      </c>
      <c r="I238" s="25">
        <v>16.18</v>
      </c>
      <c r="J238" s="25">
        <v>64.490839999999992</v>
      </c>
      <c r="K238" s="60" t="s">
        <v>97</v>
      </c>
      <c r="L238" s="25">
        <v>20</v>
      </c>
    </row>
    <row r="239" spans="1:12" ht="15" x14ac:dyDescent="0.25">
      <c r="A239" s="22"/>
      <c r="B239" s="23"/>
      <c r="C239" s="6"/>
      <c r="D239" s="3" t="s">
        <v>20</v>
      </c>
      <c r="E239" s="24" t="s">
        <v>108</v>
      </c>
      <c r="F239" s="63">
        <v>50</v>
      </c>
      <c r="G239" s="25">
        <v>3.31</v>
      </c>
      <c r="H239" s="25">
        <v>0.33</v>
      </c>
      <c r="I239" s="25">
        <v>23.45</v>
      </c>
      <c r="J239" s="25">
        <v>111.95049999999999</v>
      </c>
      <c r="K239" s="65" t="s">
        <v>52</v>
      </c>
      <c r="L239" s="25">
        <v>10</v>
      </c>
    </row>
    <row r="240" spans="1:12" ht="15" x14ac:dyDescent="0.25">
      <c r="A240" s="22"/>
      <c r="B240" s="23"/>
      <c r="C240" s="6"/>
      <c r="D240" s="3" t="s">
        <v>21</v>
      </c>
      <c r="E240" s="24" t="s">
        <v>23</v>
      </c>
      <c r="F240" s="25">
        <v>50</v>
      </c>
      <c r="G240" s="25">
        <v>3.3</v>
      </c>
      <c r="H240" s="25">
        <v>0.6</v>
      </c>
      <c r="I240" s="25">
        <v>20.85</v>
      </c>
      <c r="J240" s="25">
        <v>96.7</v>
      </c>
      <c r="K240" s="65" t="s">
        <v>52</v>
      </c>
      <c r="L240" s="25">
        <v>10</v>
      </c>
    </row>
    <row r="241" spans="1:12" ht="15" x14ac:dyDescent="0.25">
      <c r="A241" s="22"/>
      <c r="B241" s="23"/>
      <c r="C241" s="6"/>
      <c r="D241" s="2"/>
      <c r="E241" s="24"/>
      <c r="F241" s="25"/>
      <c r="G241" s="25"/>
      <c r="H241" s="25"/>
      <c r="I241" s="25"/>
      <c r="J241" s="25"/>
      <c r="K241" s="58"/>
      <c r="L241" s="25"/>
    </row>
    <row r="242" spans="1:12" ht="15" x14ac:dyDescent="0.25">
      <c r="A242" s="22"/>
      <c r="B242" s="23"/>
      <c r="C242" s="6"/>
      <c r="D242" s="2"/>
      <c r="E242" s="24"/>
      <c r="F242" s="25"/>
      <c r="G242" s="25"/>
      <c r="H242" s="25"/>
      <c r="I242" s="25"/>
      <c r="J242" s="25"/>
      <c r="K242" s="57"/>
      <c r="L242" s="25"/>
    </row>
    <row r="243" spans="1:12" ht="15" x14ac:dyDescent="0.25">
      <c r="A243" s="26"/>
      <c r="B243" s="27"/>
      <c r="C243" s="4"/>
      <c r="D243" s="28" t="s">
        <v>22</v>
      </c>
      <c r="E243" s="29"/>
      <c r="F243" s="30">
        <f>SUM(F236:F242)</f>
        <v>830</v>
      </c>
      <c r="G243" s="30">
        <f t="shared" ref="G243" si="54">SUM(G236:G242)</f>
        <v>33.799999999999997</v>
      </c>
      <c r="H243" s="30">
        <f t="shared" ref="H243" si="55">SUM(H236:H242)</f>
        <v>39.82</v>
      </c>
      <c r="I243" s="30">
        <f t="shared" ref="I243" si="56">SUM(I236:I242)</f>
        <v>127.86000000000001</v>
      </c>
      <c r="J243" s="30">
        <f t="shared" ref="J243" si="57">SUM(J236:J242)</f>
        <v>903.80546860000015</v>
      </c>
      <c r="K243" s="30">
        <f t="shared" ref="K243" si="58">SUM(K236:K242)</f>
        <v>0</v>
      </c>
      <c r="L243" s="30">
        <f t="shared" ref="L243" si="59">SUM(L236:L242)</f>
        <v>252.13</v>
      </c>
    </row>
    <row r="244" spans="1:12" ht="15.75" thickBot="1" x14ac:dyDescent="0.25">
      <c r="A244" s="33">
        <f>A227</f>
        <v>1</v>
      </c>
      <c r="B244" s="34">
        <f>B227</f>
        <v>3</v>
      </c>
      <c r="C244" s="88" t="s">
        <v>1</v>
      </c>
      <c r="D244" s="89"/>
      <c r="E244" s="35"/>
      <c r="F244" s="36">
        <f>F234+F243</f>
        <v>1380</v>
      </c>
      <c r="G244" s="36">
        <f>G234+G243</f>
        <v>55.089999999999996</v>
      </c>
      <c r="H244" s="36">
        <f>H234+H243</f>
        <v>58.870000000000005</v>
      </c>
      <c r="I244" s="36">
        <f>I234+I243</f>
        <v>210.87</v>
      </c>
      <c r="J244" s="36">
        <f>J234+J243</f>
        <v>1448.5773186000001</v>
      </c>
      <c r="K244" s="36"/>
      <c r="L244" s="36">
        <f>L234+L243</f>
        <v>420.22</v>
      </c>
    </row>
    <row r="245" spans="1:12" ht="15" x14ac:dyDescent="0.25">
      <c r="A245" s="18">
        <v>1</v>
      </c>
      <c r="B245" s="19">
        <v>4</v>
      </c>
      <c r="C245" s="11" t="s">
        <v>9</v>
      </c>
      <c r="D245" s="1" t="s">
        <v>10</v>
      </c>
      <c r="E245" s="14" t="s">
        <v>98</v>
      </c>
      <c r="F245" s="21">
        <v>170</v>
      </c>
      <c r="G245" s="21">
        <v>14.9</v>
      </c>
      <c r="H245" s="21">
        <v>10.86</v>
      </c>
      <c r="I245" s="21">
        <v>19.64</v>
      </c>
      <c r="J245" s="21">
        <v>213.83</v>
      </c>
      <c r="K245" s="66" t="s">
        <v>102</v>
      </c>
      <c r="L245" s="15">
        <v>94.19</v>
      </c>
    </row>
    <row r="246" spans="1:12" ht="15" x14ac:dyDescent="0.25">
      <c r="A246" s="22"/>
      <c r="B246" s="23"/>
      <c r="C246" s="6"/>
      <c r="D246" s="67" t="s">
        <v>99</v>
      </c>
      <c r="E246" s="16" t="s">
        <v>100</v>
      </c>
      <c r="F246" s="25">
        <v>10</v>
      </c>
      <c r="G246" s="25">
        <v>0.08</v>
      </c>
      <c r="H246" s="25">
        <v>7.25</v>
      </c>
      <c r="I246" s="25">
        <v>0.13</v>
      </c>
      <c r="J246" s="25">
        <v>66.063999999999993</v>
      </c>
      <c r="K246" s="69" t="s">
        <v>52</v>
      </c>
      <c r="L246" s="25">
        <v>28</v>
      </c>
    </row>
    <row r="247" spans="1:12" ht="15" x14ac:dyDescent="0.25">
      <c r="A247" s="22"/>
      <c r="B247" s="23"/>
      <c r="C247" s="6"/>
      <c r="D247" s="3" t="s">
        <v>11</v>
      </c>
      <c r="E247" s="24" t="s">
        <v>39</v>
      </c>
      <c r="F247" s="63">
        <v>200</v>
      </c>
      <c r="G247" s="25">
        <v>0.09</v>
      </c>
      <c r="H247" s="25">
        <v>0.05</v>
      </c>
      <c r="I247" s="25">
        <v>15.62</v>
      </c>
      <c r="J247" s="25">
        <v>67.8</v>
      </c>
      <c r="K247" s="60" t="s">
        <v>68</v>
      </c>
      <c r="L247" s="25">
        <v>10</v>
      </c>
    </row>
    <row r="248" spans="1:12" ht="15" x14ac:dyDescent="0.25">
      <c r="A248" s="22"/>
      <c r="B248" s="23"/>
      <c r="C248" s="6"/>
      <c r="D248" s="3" t="s">
        <v>12</v>
      </c>
      <c r="E248" s="24" t="s">
        <v>36</v>
      </c>
      <c r="F248" s="17">
        <v>50</v>
      </c>
      <c r="G248" s="17">
        <v>3.85</v>
      </c>
      <c r="H248" s="17">
        <v>1.5</v>
      </c>
      <c r="I248" s="17">
        <v>26.65</v>
      </c>
      <c r="J248" s="17">
        <v>134.75999999999996</v>
      </c>
      <c r="K248" s="60" t="s">
        <v>52</v>
      </c>
      <c r="L248" s="17">
        <v>10</v>
      </c>
    </row>
    <row r="249" spans="1:12" ht="15" x14ac:dyDescent="0.25">
      <c r="A249" s="22"/>
      <c r="B249" s="23"/>
      <c r="C249" s="6"/>
      <c r="D249" s="3" t="s">
        <v>13</v>
      </c>
      <c r="E249" s="16" t="s">
        <v>101</v>
      </c>
      <c r="F249" s="25">
        <v>120</v>
      </c>
      <c r="G249" s="25">
        <v>0.48</v>
      </c>
      <c r="H249" s="25">
        <v>0.48</v>
      </c>
      <c r="I249" s="25">
        <v>14.92</v>
      </c>
      <c r="J249" s="25">
        <v>62.415999999999997</v>
      </c>
      <c r="K249" s="65" t="s">
        <v>52</v>
      </c>
      <c r="L249" s="25">
        <v>25.9</v>
      </c>
    </row>
    <row r="250" spans="1:12" ht="15" x14ac:dyDescent="0.25">
      <c r="A250" s="22"/>
      <c r="B250" s="23"/>
      <c r="C250" s="6"/>
      <c r="D250" s="2"/>
      <c r="E250" s="24"/>
      <c r="F250" s="25"/>
      <c r="G250" s="25"/>
      <c r="H250" s="25"/>
      <c r="I250" s="25"/>
      <c r="J250" s="25"/>
      <c r="K250" s="57"/>
      <c r="L250" s="25"/>
    </row>
    <row r="251" spans="1:12" ht="15" x14ac:dyDescent="0.25">
      <c r="A251" s="22"/>
      <c r="B251" s="23"/>
      <c r="C251" s="6"/>
      <c r="D251" s="2"/>
      <c r="E251" s="16"/>
      <c r="F251" s="25"/>
      <c r="G251" s="25"/>
      <c r="H251" s="25"/>
      <c r="I251" s="25"/>
      <c r="J251" s="25"/>
      <c r="K251" s="57"/>
      <c r="L251" s="25"/>
    </row>
    <row r="252" spans="1:12" ht="15" x14ac:dyDescent="0.25">
      <c r="A252" s="26"/>
      <c r="B252" s="27"/>
      <c r="C252" s="4"/>
      <c r="D252" s="28" t="s">
        <v>22</v>
      </c>
      <c r="E252" s="29"/>
      <c r="F252" s="30">
        <f>F251+F250+F249+F248+F247+F246+F245</f>
        <v>550</v>
      </c>
      <c r="G252" s="30">
        <f t="shared" ref="G252:J252" si="60">G251+G250+G249+G248+G247+G246+G245</f>
        <v>19.399999999999999</v>
      </c>
      <c r="H252" s="30">
        <f t="shared" si="60"/>
        <v>20.14</v>
      </c>
      <c r="I252" s="30">
        <f t="shared" si="60"/>
        <v>76.960000000000008</v>
      </c>
      <c r="J252" s="30">
        <f t="shared" si="60"/>
        <v>544.87</v>
      </c>
      <c r="K252" s="55"/>
      <c r="L252" s="30">
        <f t="shared" ref="L252" si="61">L251+L250+L249+L248+L247+L246+L245</f>
        <v>168.09</v>
      </c>
    </row>
    <row r="253" spans="1:12" ht="15" x14ac:dyDescent="0.25">
      <c r="A253" s="31">
        <f>A245</f>
        <v>1</v>
      </c>
      <c r="B253" s="32">
        <f>B245</f>
        <v>4</v>
      </c>
      <c r="C253" s="5" t="s">
        <v>14</v>
      </c>
      <c r="D253" s="3" t="s">
        <v>15</v>
      </c>
      <c r="E253" s="16"/>
      <c r="F253" s="17"/>
      <c r="G253" s="17"/>
      <c r="H253" s="17"/>
      <c r="I253" s="17"/>
      <c r="J253" s="17"/>
      <c r="K253" s="54"/>
      <c r="L253" s="17"/>
    </row>
    <row r="254" spans="1:12" ht="15" x14ac:dyDescent="0.25">
      <c r="A254" s="22"/>
      <c r="B254" s="23"/>
      <c r="C254" s="6"/>
      <c r="D254" s="3" t="s">
        <v>16</v>
      </c>
      <c r="E254" s="16" t="s">
        <v>27</v>
      </c>
      <c r="F254" s="17">
        <v>250</v>
      </c>
      <c r="G254" s="17">
        <v>2.0299999999999998</v>
      </c>
      <c r="H254" s="17">
        <v>8.8699999999999992</v>
      </c>
      <c r="I254" s="17">
        <v>12.99</v>
      </c>
      <c r="J254" s="17">
        <v>118.71597</v>
      </c>
      <c r="K254" s="54" t="s">
        <v>65</v>
      </c>
      <c r="L254" s="17">
        <v>48.25</v>
      </c>
    </row>
    <row r="255" spans="1:12" ht="15" x14ac:dyDescent="0.25">
      <c r="A255" s="22"/>
      <c r="B255" s="23"/>
      <c r="C255" s="6"/>
      <c r="D255" s="3" t="s">
        <v>17</v>
      </c>
      <c r="E255" s="16" t="s">
        <v>44</v>
      </c>
      <c r="F255" s="17">
        <v>110</v>
      </c>
      <c r="G255" s="17">
        <v>14.2</v>
      </c>
      <c r="H255" s="17">
        <v>15.8</v>
      </c>
      <c r="I255" s="17">
        <v>2.91</v>
      </c>
      <c r="J255" s="17">
        <v>216.036</v>
      </c>
      <c r="K255" s="54" t="s">
        <v>66</v>
      </c>
      <c r="L255" s="17">
        <v>134.47999999999999</v>
      </c>
    </row>
    <row r="256" spans="1:12" ht="15" x14ac:dyDescent="0.25">
      <c r="A256" s="22"/>
      <c r="B256" s="23"/>
      <c r="C256" s="6"/>
      <c r="D256" s="3" t="s">
        <v>18</v>
      </c>
      <c r="E256" s="16" t="s">
        <v>29</v>
      </c>
      <c r="F256" s="17">
        <v>200</v>
      </c>
      <c r="G256" s="17">
        <v>6.48</v>
      </c>
      <c r="H256" s="17">
        <v>5.4</v>
      </c>
      <c r="I256" s="17">
        <v>41.04</v>
      </c>
      <c r="J256" s="17">
        <v>225.86</v>
      </c>
      <c r="K256" s="60" t="s">
        <v>57</v>
      </c>
      <c r="L256" s="17">
        <v>33.4</v>
      </c>
    </row>
    <row r="257" spans="1:12" ht="15" x14ac:dyDescent="0.25">
      <c r="A257" s="22"/>
      <c r="B257" s="23"/>
      <c r="C257" s="6"/>
      <c r="D257" s="3" t="s">
        <v>19</v>
      </c>
      <c r="E257" s="16" t="s">
        <v>103</v>
      </c>
      <c r="F257" s="62">
        <v>200</v>
      </c>
      <c r="G257" s="17">
        <v>1.02</v>
      </c>
      <c r="H257" s="17">
        <v>0.06</v>
      </c>
      <c r="I257" s="17">
        <v>18.29</v>
      </c>
      <c r="J257" s="17">
        <v>89.016900000000007</v>
      </c>
      <c r="K257" s="60" t="s">
        <v>58</v>
      </c>
      <c r="L257" s="17">
        <v>18</v>
      </c>
    </row>
    <row r="258" spans="1:12" ht="15" x14ac:dyDescent="0.25">
      <c r="A258" s="22"/>
      <c r="B258" s="23"/>
      <c r="C258" s="6"/>
      <c r="D258" s="3" t="s">
        <v>20</v>
      </c>
      <c r="E258" s="16" t="s">
        <v>108</v>
      </c>
      <c r="F258" s="17">
        <v>50</v>
      </c>
      <c r="G258" s="17">
        <v>3.31</v>
      </c>
      <c r="H258" s="17">
        <v>0.33</v>
      </c>
      <c r="I258" s="17">
        <v>23.45</v>
      </c>
      <c r="J258" s="17">
        <v>111.95049999999999</v>
      </c>
      <c r="K258" s="54" t="s">
        <v>52</v>
      </c>
      <c r="L258" s="17">
        <v>10</v>
      </c>
    </row>
    <row r="259" spans="1:12" ht="15" x14ac:dyDescent="0.25">
      <c r="A259" s="22"/>
      <c r="B259" s="23"/>
      <c r="C259" s="6"/>
      <c r="D259" s="3" t="s">
        <v>21</v>
      </c>
      <c r="E259" s="16" t="s">
        <v>23</v>
      </c>
      <c r="F259" s="17">
        <v>40</v>
      </c>
      <c r="G259" s="17">
        <v>2.64</v>
      </c>
      <c r="H259" s="17">
        <v>0.48</v>
      </c>
      <c r="I259" s="17">
        <v>16.68</v>
      </c>
      <c r="J259" s="17">
        <v>77.352000000000004</v>
      </c>
      <c r="K259" s="54" t="s">
        <v>52</v>
      </c>
      <c r="L259" s="17">
        <v>8</v>
      </c>
    </row>
    <row r="260" spans="1:12" ht="15" x14ac:dyDescent="0.25">
      <c r="A260" s="22"/>
      <c r="B260" s="23"/>
      <c r="C260" s="6"/>
      <c r="D260" s="2"/>
      <c r="E260" s="24"/>
      <c r="F260" s="25"/>
      <c r="G260" s="25"/>
      <c r="H260" s="25"/>
      <c r="I260" s="25"/>
      <c r="J260" s="25"/>
      <c r="K260" s="57"/>
      <c r="L260" s="25"/>
    </row>
    <row r="261" spans="1:12" ht="15" x14ac:dyDescent="0.25">
      <c r="A261" s="22"/>
      <c r="B261" s="23"/>
      <c r="C261" s="6"/>
      <c r="D261" s="2"/>
      <c r="E261" s="24"/>
      <c r="F261" s="25"/>
      <c r="G261" s="25"/>
      <c r="H261" s="25"/>
      <c r="I261" s="25"/>
      <c r="J261" s="25"/>
      <c r="K261" s="57"/>
      <c r="L261" s="25"/>
    </row>
    <row r="262" spans="1:12" ht="15" x14ac:dyDescent="0.25">
      <c r="A262" s="26"/>
      <c r="B262" s="27"/>
      <c r="C262" s="4"/>
      <c r="D262" s="28" t="s">
        <v>22</v>
      </c>
      <c r="E262" s="29"/>
      <c r="F262" s="30">
        <f>F261+F260+F259+F258+F257+F256+F255+F254+F253</f>
        <v>850</v>
      </c>
      <c r="G262" s="30">
        <f t="shared" ref="G262:J262" si="62">G261+G260+G259+G258+G257+G256+G255+G254+G253</f>
        <v>29.68</v>
      </c>
      <c r="H262" s="30">
        <f t="shared" si="62"/>
        <v>30.939999999999998</v>
      </c>
      <c r="I262" s="30">
        <f t="shared" si="62"/>
        <v>115.35999999999999</v>
      </c>
      <c r="J262" s="30">
        <f t="shared" si="62"/>
        <v>838.93137000000002</v>
      </c>
      <c r="K262" s="55"/>
      <c r="L262" s="30">
        <f t="shared" ref="L262" si="63">L261+L260+L259+L258+L257+L256+L255+L254+L253</f>
        <v>252.13</v>
      </c>
    </row>
    <row r="263" spans="1:12" ht="15.75" thickBot="1" x14ac:dyDescent="0.25">
      <c r="A263" s="33">
        <f>A245</f>
        <v>1</v>
      </c>
      <c r="B263" s="34">
        <f>B245</f>
        <v>4</v>
      </c>
      <c r="C263" s="88" t="s">
        <v>1</v>
      </c>
      <c r="D263" s="89"/>
      <c r="E263" s="35"/>
      <c r="F263" s="36">
        <f>F252+F262</f>
        <v>1400</v>
      </c>
      <c r="G263" s="36">
        <f t="shared" ref="G263:J263" si="64">G252+G262</f>
        <v>49.08</v>
      </c>
      <c r="H263" s="36">
        <f t="shared" si="64"/>
        <v>51.08</v>
      </c>
      <c r="I263" s="36">
        <f t="shared" si="64"/>
        <v>192.32</v>
      </c>
      <c r="J263" s="36">
        <f t="shared" si="64"/>
        <v>1383.8013700000001</v>
      </c>
      <c r="K263" s="36"/>
      <c r="L263" s="59">
        <f t="shared" ref="L263" si="65">L252+L262</f>
        <v>420.22</v>
      </c>
    </row>
    <row r="264" spans="1:12" ht="15" x14ac:dyDescent="0.25">
      <c r="A264" s="18">
        <v>1</v>
      </c>
      <c r="B264" s="19">
        <v>5</v>
      </c>
      <c r="C264" s="11" t="s">
        <v>9</v>
      </c>
      <c r="D264" s="1" t="s">
        <v>10</v>
      </c>
      <c r="E264" s="20" t="s">
        <v>104</v>
      </c>
      <c r="F264" s="21">
        <v>100</v>
      </c>
      <c r="G264" s="21">
        <v>10.67</v>
      </c>
      <c r="H264" s="21">
        <v>12.82</v>
      </c>
      <c r="I264" s="21">
        <v>12.77</v>
      </c>
      <c r="J264" s="21">
        <v>195.31</v>
      </c>
      <c r="K264" s="66" t="s">
        <v>56</v>
      </c>
      <c r="L264" s="21">
        <v>107.99</v>
      </c>
    </row>
    <row r="265" spans="1:12" ht="15" x14ac:dyDescent="0.25">
      <c r="A265" s="22"/>
      <c r="B265" s="23"/>
      <c r="C265" s="6"/>
      <c r="D265" s="2" t="s">
        <v>18</v>
      </c>
      <c r="E265" s="24" t="s">
        <v>24</v>
      </c>
      <c r="F265" s="25">
        <v>200</v>
      </c>
      <c r="G265" s="17">
        <v>4.2</v>
      </c>
      <c r="H265" s="17">
        <v>5</v>
      </c>
      <c r="I265" s="17">
        <v>35.799999999999997</v>
      </c>
      <c r="J265" s="17">
        <v>176.8</v>
      </c>
      <c r="K265" s="57" t="s">
        <v>64</v>
      </c>
      <c r="L265" s="25">
        <v>37.6</v>
      </c>
    </row>
    <row r="266" spans="1:12" ht="15" x14ac:dyDescent="0.25">
      <c r="A266" s="22"/>
      <c r="B266" s="23"/>
      <c r="C266" s="6"/>
      <c r="D266" s="71" t="s">
        <v>12</v>
      </c>
      <c r="E266" s="24" t="s">
        <v>36</v>
      </c>
      <c r="F266" s="63">
        <v>50</v>
      </c>
      <c r="G266" s="25">
        <v>3.85</v>
      </c>
      <c r="H266" s="25">
        <v>1.5</v>
      </c>
      <c r="I266" s="25">
        <v>26.65</v>
      </c>
      <c r="J266" s="25">
        <v>134.75999999999996</v>
      </c>
      <c r="K266" s="60" t="s">
        <v>52</v>
      </c>
      <c r="L266" s="25">
        <v>12.5</v>
      </c>
    </row>
    <row r="267" spans="1:12" ht="15" x14ac:dyDescent="0.25">
      <c r="A267" s="22"/>
      <c r="B267" s="23"/>
      <c r="C267" s="6"/>
      <c r="D267" s="71" t="s">
        <v>11</v>
      </c>
      <c r="E267" s="24" t="s">
        <v>49</v>
      </c>
      <c r="F267" s="25">
        <v>200</v>
      </c>
      <c r="G267" s="25">
        <v>0.09</v>
      </c>
      <c r="H267" s="25">
        <v>0.05</v>
      </c>
      <c r="I267" s="25">
        <v>15.62</v>
      </c>
      <c r="J267" s="25">
        <v>67.8</v>
      </c>
      <c r="K267" s="57" t="s">
        <v>122</v>
      </c>
      <c r="L267" s="25">
        <v>10</v>
      </c>
    </row>
    <row r="268" spans="1:12" ht="15" x14ac:dyDescent="0.25">
      <c r="A268" s="22"/>
      <c r="B268" s="23"/>
      <c r="C268" s="6"/>
      <c r="D268" s="3"/>
      <c r="E268" s="24"/>
      <c r="F268" s="25"/>
      <c r="G268" s="25"/>
      <c r="H268" s="25"/>
      <c r="I268" s="25"/>
      <c r="J268" s="25"/>
      <c r="K268" s="57"/>
      <c r="L268" s="25"/>
    </row>
    <row r="269" spans="1:12" ht="2.25" customHeight="1" x14ac:dyDescent="0.25">
      <c r="A269" s="22"/>
      <c r="B269" s="23"/>
      <c r="C269" s="6"/>
      <c r="D269" s="2"/>
      <c r="E269" s="24"/>
      <c r="F269" s="25"/>
      <c r="G269" s="25"/>
      <c r="H269" s="25"/>
      <c r="I269" s="25"/>
      <c r="J269" s="25"/>
      <c r="K269" s="57"/>
      <c r="L269" s="25"/>
    </row>
    <row r="270" spans="1:12" ht="5.25" customHeight="1" x14ac:dyDescent="0.25">
      <c r="A270" s="22"/>
      <c r="B270" s="23"/>
      <c r="C270" s="6"/>
      <c r="D270" s="2"/>
      <c r="E270" s="24"/>
      <c r="F270" s="25"/>
      <c r="G270" s="25"/>
      <c r="H270" s="25"/>
      <c r="I270" s="25"/>
      <c r="J270" s="25"/>
      <c r="K270" s="57"/>
      <c r="L270" s="25"/>
    </row>
    <row r="271" spans="1:12" ht="15" x14ac:dyDescent="0.25">
      <c r="A271" s="26"/>
      <c r="B271" s="27"/>
      <c r="C271" s="4"/>
      <c r="D271" s="28" t="s">
        <v>22</v>
      </c>
      <c r="E271" s="29"/>
      <c r="F271" s="30">
        <f>F270+F269+F268+F267+F266+F265+F264</f>
        <v>550</v>
      </c>
      <c r="G271" s="30">
        <f t="shared" ref="G271" si="66">SUM(G264:G270)</f>
        <v>18.810000000000002</v>
      </c>
      <c r="H271" s="30">
        <f t="shared" ref="H271:J271" si="67">SUM(H264:H270)</f>
        <v>19.37</v>
      </c>
      <c r="I271" s="30">
        <f t="shared" si="67"/>
        <v>90.84</v>
      </c>
      <c r="J271" s="30">
        <f t="shared" si="67"/>
        <v>574.66999999999996</v>
      </c>
      <c r="K271" s="55"/>
      <c r="L271" s="30">
        <f>L270+L269+L268+L267+L266+L265+L264</f>
        <v>168.09</v>
      </c>
    </row>
    <row r="272" spans="1:12" ht="15" x14ac:dyDescent="0.25">
      <c r="A272" s="31">
        <f>A264</f>
        <v>1</v>
      </c>
      <c r="B272" s="32">
        <f>B264</f>
        <v>5</v>
      </c>
      <c r="C272" s="5" t="s">
        <v>14</v>
      </c>
      <c r="D272" s="3" t="s">
        <v>15</v>
      </c>
      <c r="E272" s="24" t="s">
        <v>105</v>
      </c>
      <c r="F272" s="63">
        <v>100</v>
      </c>
      <c r="G272" s="25">
        <v>4.96</v>
      </c>
      <c r="H272" s="25">
        <v>7.45</v>
      </c>
      <c r="I272" s="25">
        <v>9.0299999999999994</v>
      </c>
      <c r="J272" s="25">
        <v>115.31579999999998</v>
      </c>
      <c r="K272" s="60" t="s">
        <v>109</v>
      </c>
      <c r="L272" s="25">
        <v>23.3</v>
      </c>
    </row>
    <row r="273" spans="1:12" ht="15" x14ac:dyDescent="0.25">
      <c r="A273" s="22"/>
      <c r="B273" s="23"/>
      <c r="C273" s="6"/>
      <c r="D273" s="3" t="s">
        <v>16</v>
      </c>
      <c r="E273" s="24" t="s">
        <v>106</v>
      </c>
      <c r="F273" s="25">
        <v>250</v>
      </c>
      <c r="G273" s="25">
        <v>2.13</v>
      </c>
      <c r="H273" s="25">
        <v>6.25</v>
      </c>
      <c r="I273" s="25">
        <v>12.72</v>
      </c>
      <c r="J273" s="25">
        <v>112.58199999999999</v>
      </c>
      <c r="K273" s="60" t="s">
        <v>55</v>
      </c>
      <c r="L273" s="25">
        <v>56.25</v>
      </c>
    </row>
    <row r="274" spans="1:12" ht="15" x14ac:dyDescent="0.25">
      <c r="A274" s="22"/>
      <c r="B274" s="23"/>
      <c r="C274" s="6"/>
      <c r="D274" s="3" t="s">
        <v>17</v>
      </c>
      <c r="E274" s="24" t="s">
        <v>107</v>
      </c>
      <c r="F274" s="25">
        <v>280</v>
      </c>
      <c r="G274" s="25">
        <v>21.25</v>
      </c>
      <c r="H274" s="25">
        <v>28.75</v>
      </c>
      <c r="I274" s="25">
        <v>50</v>
      </c>
      <c r="J274" s="25">
        <v>510</v>
      </c>
      <c r="K274" s="70">
        <v>456</v>
      </c>
      <c r="L274" s="25">
        <v>144.08000000000001</v>
      </c>
    </row>
    <row r="275" spans="1:12" ht="15" x14ac:dyDescent="0.25">
      <c r="A275" s="22"/>
      <c r="B275" s="23"/>
      <c r="C275" s="6"/>
      <c r="D275" s="3" t="s">
        <v>19</v>
      </c>
      <c r="E275" s="24" t="s">
        <v>41</v>
      </c>
      <c r="F275" s="63">
        <v>200</v>
      </c>
      <c r="G275" s="25">
        <v>0.24</v>
      </c>
      <c r="H275" s="25">
        <v>0.1</v>
      </c>
      <c r="I275" s="25">
        <v>19.489999999999998</v>
      </c>
      <c r="J275" s="25">
        <v>74.31777000000001</v>
      </c>
      <c r="K275" s="65" t="s">
        <v>60</v>
      </c>
      <c r="L275" s="25">
        <v>14.5</v>
      </c>
    </row>
    <row r="276" spans="1:12" ht="15" x14ac:dyDescent="0.25">
      <c r="A276" s="22"/>
      <c r="B276" s="23"/>
      <c r="C276" s="6"/>
      <c r="D276" s="3" t="s">
        <v>20</v>
      </c>
      <c r="E276" s="24" t="s">
        <v>108</v>
      </c>
      <c r="F276" s="63">
        <v>40</v>
      </c>
      <c r="G276" s="25">
        <v>2.64</v>
      </c>
      <c r="H276" s="25">
        <v>0.26</v>
      </c>
      <c r="I276" s="25">
        <v>18.760000000000002</v>
      </c>
      <c r="J276" s="25">
        <v>89.560399999999987</v>
      </c>
      <c r="K276" s="65" t="s">
        <v>52</v>
      </c>
      <c r="L276" s="25">
        <v>8</v>
      </c>
    </row>
    <row r="277" spans="1:12" ht="15" x14ac:dyDescent="0.25">
      <c r="A277" s="22"/>
      <c r="B277" s="23"/>
      <c r="C277" s="6"/>
      <c r="D277" s="3" t="s">
        <v>21</v>
      </c>
      <c r="E277" s="24" t="s">
        <v>23</v>
      </c>
      <c r="F277" s="63">
        <v>30</v>
      </c>
      <c r="G277" s="25">
        <v>1.98</v>
      </c>
      <c r="H277" s="25">
        <v>0.36</v>
      </c>
      <c r="I277" s="25">
        <v>12.51</v>
      </c>
      <c r="J277" s="25">
        <v>58.013999999999996</v>
      </c>
      <c r="K277" s="65" t="s">
        <v>52</v>
      </c>
      <c r="L277" s="25">
        <v>6</v>
      </c>
    </row>
    <row r="278" spans="1:12" ht="15" x14ac:dyDescent="0.25">
      <c r="A278" s="22"/>
      <c r="B278" s="23"/>
      <c r="C278" s="6"/>
      <c r="D278" s="2"/>
      <c r="E278" s="24"/>
      <c r="F278" s="25"/>
      <c r="G278" s="25"/>
      <c r="H278" s="25"/>
      <c r="I278" s="25"/>
      <c r="J278" s="25"/>
      <c r="K278" s="57"/>
      <c r="L278" s="25"/>
    </row>
    <row r="279" spans="1:12" ht="15" x14ac:dyDescent="0.25">
      <c r="A279" s="22"/>
      <c r="B279" s="23"/>
      <c r="C279" s="6"/>
      <c r="D279" s="2"/>
      <c r="E279" s="24"/>
      <c r="F279" s="25"/>
      <c r="G279" s="25"/>
      <c r="H279" s="25"/>
      <c r="I279" s="25"/>
      <c r="J279" s="25"/>
      <c r="K279" s="57"/>
      <c r="L279" s="25"/>
    </row>
    <row r="280" spans="1:12" ht="15" x14ac:dyDescent="0.25">
      <c r="A280" s="26"/>
      <c r="B280" s="27"/>
      <c r="C280" s="4"/>
      <c r="D280" s="28" t="s">
        <v>22</v>
      </c>
      <c r="E280" s="29"/>
      <c r="F280" s="30">
        <f>SUM(F272:F277)</f>
        <v>900</v>
      </c>
      <c r="G280" s="30">
        <f t="shared" ref="G280:L280" si="68">SUM(G272:G277)</f>
        <v>33.199999999999996</v>
      </c>
      <c r="H280" s="30">
        <f t="shared" si="68"/>
        <v>43.17</v>
      </c>
      <c r="I280" s="30">
        <f t="shared" si="68"/>
        <v>122.51</v>
      </c>
      <c r="J280" s="30">
        <f t="shared" si="68"/>
        <v>959.78996999999993</v>
      </c>
      <c r="K280" s="30">
        <f t="shared" si="68"/>
        <v>456</v>
      </c>
      <c r="L280" s="30">
        <f t="shared" si="68"/>
        <v>252.13</v>
      </c>
    </row>
    <row r="281" spans="1:12" ht="25.5" customHeight="1" thickBot="1" x14ac:dyDescent="0.25">
      <c r="A281" s="33">
        <f>A264</f>
        <v>1</v>
      </c>
      <c r="B281" s="34">
        <f>B264</f>
        <v>5</v>
      </c>
      <c r="C281" s="88" t="s">
        <v>1</v>
      </c>
      <c r="D281" s="89"/>
      <c r="E281" s="35"/>
      <c r="F281" s="36">
        <f>F271+F280</f>
        <v>1450</v>
      </c>
      <c r="G281" s="36">
        <f t="shared" ref="G281" si="69">G271+G280</f>
        <v>52.01</v>
      </c>
      <c r="H281" s="36">
        <f t="shared" ref="H281" si="70">H271+H280</f>
        <v>62.540000000000006</v>
      </c>
      <c r="I281" s="36">
        <f t="shared" ref="I281" si="71">I271+I280</f>
        <v>213.35000000000002</v>
      </c>
      <c r="J281" s="36">
        <f t="shared" ref="J281" si="72">J271+J280</f>
        <v>1534.4599699999999</v>
      </c>
      <c r="K281" s="36">
        <f t="shared" ref="K281" si="73">K271+K280</f>
        <v>456</v>
      </c>
      <c r="L281" s="36">
        <f t="shared" ref="L281" si="74">L271+L280</f>
        <v>420.22</v>
      </c>
    </row>
    <row r="282" spans="1:12" ht="15" x14ac:dyDescent="0.25">
      <c r="A282" s="18">
        <v>2</v>
      </c>
      <c r="B282" s="19">
        <v>1</v>
      </c>
      <c r="C282" s="11" t="s">
        <v>9</v>
      </c>
      <c r="D282" s="1" t="s">
        <v>10</v>
      </c>
      <c r="E282" s="20" t="s">
        <v>33</v>
      </c>
      <c r="F282" s="21">
        <v>250</v>
      </c>
      <c r="G282" s="21">
        <v>9.4600000000000009</v>
      </c>
      <c r="H282" s="21">
        <v>6.57</v>
      </c>
      <c r="I282" s="21">
        <v>42.09</v>
      </c>
      <c r="J282" s="21">
        <v>251.38</v>
      </c>
      <c r="K282" s="56" t="s">
        <v>69</v>
      </c>
      <c r="L282" s="21">
        <v>66.09</v>
      </c>
    </row>
    <row r="283" spans="1:12" ht="15" x14ac:dyDescent="0.25">
      <c r="A283" s="22"/>
      <c r="B283" s="23"/>
      <c r="C283" s="6"/>
      <c r="D283" s="71" t="s">
        <v>85</v>
      </c>
      <c r="E283" s="24" t="s">
        <v>100</v>
      </c>
      <c r="F283" s="63">
        <v>10</v>
      </c>
      <c r="G283" s="25">
        <v>0.08</v>
      </c>
      <c r="H283" s="25">
        <v>7.25</v>
      </c>
      <c r="I283" s="25">
        <v>0.13</v>
      </c>
      <c r="J283" s="25">
        <v>66.063999999999993</v>
      </c>
      <c r="K283" s="57" t="s">
        <v>52</v>
      </c>
      <c r="L283" s="25">
        <v>28</v>
      </c>
    </row>
    <row r="284" spans="1:12" ht="15" x14ac:dyDescent="0.25">
      <c r="A284" s="22"/>
      <c r="B284" s="23"/>
      <c r="C284" s="6"/>
      <c r="D284" s="3" t="s">
        <v>12</v>
      </c>
      <c r="E284" s="24" t="s">
        <v>36</v>
      </c>
      <c r="F284" s="63">
        <v>40</v>
      </c>
      <c r="G284" s="25">
        <v>3.08</v>
      </c>
      <c r="H284" s="25">
        <v>1.2</v>
      </c>
      <c r="I284" s="25">
        <v>21.32</v>
      </c>
      <c r="J284" s="25">
        <v>107.80799999999999</v>
      </c>
      <c r="K284" s="57" t="s">
        <v>52</v>
      </c>
      <c r="L284" s="25">
        <v>10</v>
      </c>
    </row>
    <row r="285" spans="1:12" ht="15" x14ac:dyDescent="0.25">
      <c r="A285" s="22"/>
      <c r="B285" s="23"/>
      <c r="C285" s="6"/>
      <c r="D285" s="3" t="s">
        <v>11</v>
      </c>
      <c r="E285" s="24" t="s">
        <v>45</v>
      </c>
      <c r="F285" s="63">
        <v>200</v>
      </c>
      <c r="G285" s="25">
        <v>3.43</v>
      </c>
      <c r="H285" s="25">
        <v>3.28</v>
      </c>
      <c r="I285" s="25">
        <v>9.5</v>
      </c>
      <c r="J285" s="25">
        <v>79.599640000000008</v>
      </c>
      <c r="K285" s="57" t="s">
        <v>70</v>
      </c>
      <c r="L285" s="25">
        <v>38.1</v>
      </c>
    </row>
    <row r="286" spans="1:12" ht="15" x14ac:dyDescent="0.25">
      <c r="A286" s="22"/>
      <c r="B286" s="23"/>
      <c r="C286" s="6"/>
      <c r="D286" s="2" t="s">
        <v>13</v>
      </c>
      <c r="E286" s="16" t="s">
        <v>101</v>
      </c>
      <c r="F286" s="63">
        <v>120</v>
      </c>
      <c r="G286" s="25">
        <v>0.48</v>
      </c>
      <c r="H286" s="25">
        <v>0.48</v>
      </c>
      <c r="I286" s="25">
        <v>14.92</v>
      </c>
      <c r="J286" s="25">
        <v>62.415999999999997</v>
      </c>
      <c r="K286" s="57" t="s">
        <v>52</v>
      </c>
      <c r="L286" s="25">
        <v>25.9</v>
      </c>
    </row>
    <row r="287" spans="1:12" ht="15" x14ac:dyDescent="0.25">
      <c r="A287" s="22"/>
      <c r="B287" s="23"/>
      <c r="C287" s="6"/>
      <c r="D287" s="2"/>
      <c r="E287" s="24"/>
      <c r="F287" s="25"/>
      <c r="G287" s="25"/>
      <c r="H287" s="25"/>
      <c r="I287" s="25"/>
      <c r="J287" s="25"/>
      <c r="K287" s="57"/>
      <c r="L287" s="25"/>
    </row>
    <row r="288" spans="1:12" ht="15" x14ac:dyDescent="0.25">
      <c r="A288" s="26"/>
      <c r="B288" s="27"/>
      <c r="C288" s="4"/>
      <c r="D288" s="28" t="s">
        <v>22</v>
      </c>
      <c r="E288" s="29"/>
      <c r="F288" s="30">
        <f>SUM(F282:F286)</f>
        <v>620</v>
      </c>
      <c r="G288" s="30">
        <f t="shared" ref="G288:L288" si="75">SUM(G282:G286)</f>
        <v>16.53</v>
      </c>
      <c r="H288" s="30">
        <f t="shared" si="75"/>
        <v>18.78</v>
      </c>
      <c r="I288" s="30">
        <f t="shared" si="75"/>
        <v>87.960000000000008</v>
      </c>
      <c r="J288" s="30">
        <f t="shared" si="75"/>
        <v>567.26764000000003</v>
      </c>
      <c r="K288" s="30">
        <f t="shared" si="75"/>
        <v>0</v>
      </c>
      <c r="L288" s="30">
        <f t="shared" si="75"/>
        <v>168.09</v>
      </c>
    </row>
    <row r="289" spans="1:12" ht="15" x14ac:dyDescent="0.25">
      <c r="A289" s="31">
        <f>A282</f>
        <v>2</v>
      </c>
      <c r="B289" s="32">
        <f>B282</f>
        <v>1</v>
      </c>
      <c r="C289" s="5" t="s">
        <v>14</v>
      </c>
      <c r="D289" s="3" t="s">
        <v>15</v>
      </c>
      <c r="E289" s="24"/>
      <c r="F289" s="25"/>
      <c r="G289" s="25"/>
      <c r="H289" s="25"/>
      <c r="I289" s="25"/>
      <c r="J289" s="25"/>
      <c r="K289" s="57"/>
      <c r="L289" s="25"/>
    </row>
    <row r="290" spans="1:12" ht="15" x14ac:dyDescent="0.25">
      <c r="A290" s="22"/>
      <c r="B290" s="23"/>
      <c r="C290" s="6"/>
      <c r="D290" s="3" t="s">
        <v>16</v>
      </c>
      <c r="E290" s="24" t="s">
        <v>110</v>
      </c>
      <c r="F290" s="63">
        <v>250</v>
      </c>
      <c r="G290" s="25">
        <v>3.2</v>
      </c>
      <c r="H290" s="25">
        <v>9.66</v>
      </c>
      <c r="I290" s="25">
        <v>16.760000000000002</v>
      </c>
      <c r="J290" s="64">
        <v>111.34196249999999</v>
      </c>
      <c r="K290" s="57" t="s">
        <v>71</v>
      </c>
      <c r="L290" s="25">
        <v>43.75</v>
      </c>
    </row>
    <row r="291" spans="1:12" ht="15" x14ac:dyDescent="0.25">
      <c r="A291" s="22"/>
      <c r="B291" s="23"/>
      <c r="C291" s="6"/>
      <c r="D291" s="3"/>
      <c r="E291" s="24" t="s">
        <v>111</v>
      </c>
      <c r="F291" s="25">
        <v>10</v>
      </c>
      <c r="G291" s="25">
        <v>0.86</v>
      </c>
      <c r="H291" s="25">
        <v>0.1</v>
      </c>
      <c r="I291" s="25">
        <v>5.12</v>
      </c>
      <c r="J291" s="64">
        <v>25.200647999999997</v>
      </c>
      <c r="K291" s="57" t="s">
        <v>114</v>
      </c>
      <c r="L291" s="25">
        <v>3</v>
      </c>
    </row>
    <row r="292" spans="1:12" ht="15" x14ac:dyDescent="0.25">
      <c r="A292" s="22"/>
      <c r="B292" s="23"/>
      <c r="C292" s="6"/>
      <c r="D292" s="3" t="s">
        <v>17</v>
      </c>
      <c r="E292" s="24" t="s">
        <v>34</v>
      </c>
      <c r="F292" s="63">
        <v>100</v>
      </c>
      <c r="G292" s="25">
        <v>12.36</v>
      </c>
      <c r="H292" s="25">
        <v>8.26</v>
      </c>
      <c r="I292" s="25">
        <v>4.95</v>
      </c>
      <c r="J292" s="64">
        <v>141.26599833333347</v>
      </c>
      <c r="K292" s="57" t="s">
        <v>61</v>
      </c>
      <c r="L292" s="25">
        <v>138.18</v>
      </c>
    </row>
    <row r="293" spans="1:12" ht="15" x14ac:dyDescent="0.25">
      <c r="A293" s="22"/>
      <c r="B293" s="23"/>
      <c r="C293" s="6"/>
      <c r="D293" s="3" t="s">
        <v>18</v>
      </c>
      <c r="E293" s="24" t="s">
        <v>112</v>
      </c>
      <c r="F293" s="63">
        <v>200</v>
      </c>
      <c r="G293" s="25">
        <v>5.04</v>
      </c>
      <c r="H293" s="25">
        <v>9.59</v>
      </c>
      <c r="I293" s="25">
        <v>52.8</v>
      </c>
      <c r="J293" s="64">
        <v>317.369418</v>
      </c>
      <c r="K293" s="57" t="s">
        <v>72</v>
      </c>
      <c r="L293" s="25">
        <v>35.200000000000003</v>
      </c>
    </row>
    <row r="294" spans="1:12" ht="15" x14ac:dyDescent="0.25">
      <c r="A294" s="22"/>
      <c r="B294" s="23"/>
      <c r="C294" s="6"/>
      <c r="D294" s="3" t="s">
        <v>19</v>
      </c>
      <c r="E294" s="24" t="s">
        <v>113</v>
      </c>
      <c r="F294" s="63">
        <v>200</v>
      </c>
      <c r="G294" s="25">
        <v>0.24</v>
      </c>
      <c r="H294" s="25">
        <v>0.05</v>
      </c>
      <c r="I294" s="25">
        <v>10.08</v>
      </c>
      <c r="J294" s="64">
        <v>39.630000000000003</v>
      </c>
      <c r="K294" s="57" t="s">
        <v>115</v>
      </c>
      <c r="L294" s="25">
        <v>14</v>
      </c>
    </row>
    <row r="295" spans="1:12" ht="15" x14ac:dyDescent="0.25">
      <c r="A295" s="22"/>
      <c r="B295" s="23"/>
      <c r="C295" s="6"/>
      <c r="D295" s="3" t="s">
        <v>20</v>
      </c>
      <c r="E295" s="24" t="s">
        <v>108</v>
      </c>
      <c r="F295" s="63">
        <v>50</v>
      </c>
      <c r="G295" s="25">
        <v>3.31</v>
      </c>
      <c r="H295" s="25">
        <v>0.33</v>
      </c>
      <c r="I295" s="25">
        <v>23.45</v>
      </c>
      <c r="J295" s="64">
        <v>111.95049999999999</v>
      </c>
      <c r="K295" s="57" t="s">
        <v>52</v>
      </c>
      <c r="L295" s="25">
        <v>10</v>
      </c>
    </row>
    <row r="296" spans="1:12" ht="15" x14ac:dyDescent="0.25">
      <c r="A296" s="22"/>
      <c r="B296" s="23"/>
      <c r="C296" s="6"/>
      <c r="D296" s="2" t="s">
        <v>21</v>
      </c>
      <c r="E296" s="24" t="s">
        <v>23</v>
      </c>
      <c r="F296" s="63">
        <v>40</v>
      </c>
      <c r="G296" s="25">
        <v>2.64</v>
      </c>
      <c r="H296" s="25">
        <v>0.48</v>
      </c>
      <c r="I296" s="25">
        <v>16.68</v>
      </c>
      <c r="J296" s="64">
        <v>77.352000000000004</v>
      </c>
      <c r="K296" s="57" t="s">
        <v>52</v>
      </c>
      <c r="L296" s="25">
        <v>8</v>
      </c>
    </row>
    <row r="297" spans="1:12" ht="15" x14ac:dyDescent="0.25">
      <c r="A297" s="22"/>
      <c r="B297" s="23"/>
      <c r="C297" s="6"/>
      <c r="D297" s="2"/>
      <c r="E297" s="24"/>
      <c r="F297" s="25"/>
      <c r="G297" s="25"/>
      <c r="H297" s="25"/>
      <c r="I297" s="25"/>
      <c r="J297" s="25"/>
      <c r="K297" s="57"/>
      <c r="L297" s="25"/>
    </row>
    <row r="298" spans="1:12" ht="15" x14ac:dyDescent="0.25">
      <c r="A298" s="26"/>
      <c r="B298" s="27"/>
      <c r="C298" s="4"/>
      <c r="D298" s="28" t="s">
        <v>22</v>
      </c>
      <c r="E298" s="29"/>
      <c r="F298" s="30">
        <f>F297+F296+F295+F294+F293+F292+F291+F290+F289</f>
        <v>850</v>
      </c>
      <c r="G298" s="30">
        <f t="shared" ref="G298" si="76">SUM(G289:G297)</f>
        <v>27.65</v>
      </c>
      <c r="H298" s="30">
        <f t="shared" ref="H298:J298" si="77">SUM(H289:H297)</f>
        <v>28.47</v>
      </c>
      <c r="I298" s="30">
        <f t="shared" si="77"/>
        <v>129.84</v>
      </c>
      <c r="J298" s="30">
        <f t="shared" si="77"/>
        <v>824.11052683333344</v>
      </c>
      <c r="K298" s="55"/>
      <c r="L298" s="30">
        <f>L297+L296+L295+L294+L293+L292+L291+L290+L289</f>
        <v>252.13</v>
      </c>
    </row>
    <row r="299" spans="1:12" ht="15.75" thickBot="1" x14ac:dyDescent="0.25">
      <c r="A299" s="33">
        <f>A282</f>
        <v>2</v>
      </c>
      <c r="B299" s="34">
        <f>B282</f>
        <v>1</v>
      </c>
      <c r="C299" s="88" t="s">
        <v>1</v>
      </c>
      <c r="D299" s="89"/>
      <c r="E299" s="35"/>
      <c r="F299" s="36">
        <f>F288+F298</f>
        <v>1470</v>
      </c>
      <c r="G299" s="36">
        <f t="shared" ref="G299:J299" si="78">G288+G298</f>
        <v>44.18</v>
      </c>
      <c r="H299" s="36">
        <f t="shared" si="78"/>
        <v>47.25</v>
      </c>
      <c r="I299" s="36">
        <f t="shared" si="78"/>
        <v>217.8</v>
      </c>
      <c r="J299" s="36">
        <f t="shared" si="78"/>
        <v>1391.3781668333336</v>
      </c>
      <c r="K299" s="36"/>
      <c r="L299" s="36">
        <f t="shared" ref="L299" si="79">L288+L298</f>
        <v>420.22</v>
      </c>
    </row>
    <row r="300" spans="1:12" ht="15" x14ac:dyDescent="0.25">
      <c r="A300" s="37">
        <v>2</v>
      </c>
      <c r="B300" s="23">
        <v>2</v>
      </c>
      <c r="C300" s="11" t="s">
        <v>9</v>
      </c>
      <c r="D300" s="1" t="s">
        <v>10</v>
      </c>
      <c r="E300" s="14" t="s">
        <v>117</v>
      </c>
      <c r="F300" s="21">
        <v>260</v>
      </c>
      <c r="G300" s="21">
        <v>9.5</v>
      </c>
      <c r="H300" s="21">
        <v>14.5</v>
      </c>
      <c r="I300" s="21">
        <v>52.75</v>
      </c>
      <c r="J300" s="21">
        <v>251.38</v>
      </c>
      <c r="K300" s="56" t="s">
        <v>116</v>
      </c>
      <c r="L300" s="21">
        <v>84.3</v>
      </c>
    </row>
    <row r="301" spans="1:12" ht="15" x14ac:dyDescent="0.25">
      <c r="A301" s="37"/>
      <c r="B301" s="23"/>
      <c r="C301" s="6"/>
      <c r="D301" s="67" t="s">
        <v>12</v>
      </c>
      <c r="E301" s="16" t="s">
        <v>135</v>
      </c>
      <c r="F301" s="25">
        <v>60</v>
      </c>
      <c r="G301" s="25">
        <v>5.66</v>
      </c>
      <c r="H301" s="25">
        <v>3.17</v>
      </c>
      <c r="I301" s="25">
        <v>36.380000000000003</v>
      </c>
      <c r="J301" s="25">
        <v>196.20285280000002</v>
      </c>
      <c r="K301" s="57" t="s">
        <v>73</v>
      </c>
      <c r="L301" s="25">
        <v>51.79</v>
      </c>
    </row>
    <row r="302" spans="1:12" ht="15" x14ac:dyDescent="0.25">
      <c r="A302" s="37"/>
      <c r="B302" s="23"/>
      <c r="C302" s="6"/>
      <c r="D302" s="3" t="s">
        <v>11</v>
      </c>
      <c r="E302" s="24" t="s">
        <v>39</v>
      </c>
      <c r="F302" s="63">
        <v>200</v>
      </c>
      <c r="G302" s="25">
        <v>0.2</v>
      </c>
      <c r="H302" s="25">
        <v>0.05</v>
      </c>
      <c r="I302" s="25">
        <v>5.03</v>
      </c>
      <c r="J302" s="25">
        <v>20.17454</v>
      </c>
      <c r="K302" s="57" t="s">
        <v>68</v>
      </c>
      <c r="L302" s="25">
        <v>10</v>
      </c>
    </row>
    <row r="303" spans="1:12" ht="15" x14ac:dyDescent="0.25">
      <c r="A303" s="37"/>
      <c r="B303" s="23"/>
      <c r="C303" s="6"/>
      <c r="D303" s="3"/>
      <c r="E303" s="24" t="s">
        <v>48</v>
      </c>
      <c r="F303" s="25">
        <v>40</v>
      </c>
      <c r="G303" s="25">
        <v>7.01</v>
      </c>
      <c r="H303" s="25">
        <v>1.82</v>
      </c>
      <c r="I303" s="25">
        <v>46.1</v>
      </c>
      <c r="J303" s="25">
        <v>134.76</v>
      </c>
      <c r="K303" s="57" t="s">
        <v>52</v>
      </c>
      <c r="L303" s="25">
        <v>22</v>
      </c>
    </row>
    <row r="304" spans="1:12" ht="15" x14ac:dyDescent="0.25">
      <c r="A304" s="37"/>
      <c r="B304" s="23"/>
      <c r="C304" s="6"/>
      <c r="D304" s="3"/>
      <c r="E304" s="24"/>
      <c r="F304" s="25"/>
      <c r="G304" s="25"/>
      <c r="H304" s="25"/>
      <c r="I304" s="25"/>
      <c r="J304" s="25"/>
      <c r="K304" s="57"/>
      <c r="L304" s="25"/>
    </row>
    <row r="305" spans="1:12" ht="15" x14ac:dyDescent="0.25">
      <c r="A305" s="37"/>
      <c r="B305" s="23"/>
      <c r="C305" s="6"/>
      <c r="D305" s="2"/>
      <c r="E305" s="24"/>
      <c r="F305" s="25"/>
      <c r="G305" s="25"/>
      <c r="H305" s="25"/>
      <c r="I305" s="25"/>
      <c r="J305" s="25"/>
      <c r="K305" s="57"/>
      <c r="L305" s="25"/>
    </row>
    <row r="306" spans="1:12" ht="15" x14ac:dyDescent="0.25">
      <c r="A306" s="37"/>
      <c r="B306" s="23"/>
      <c r="C306" s="6"/>
      <c r="D306" s="2"/>
      <c r="E306" s="24"/>
      <c r="F306" s="25"/>
      <c r="G306" s="25"/>
      <c r="H306" s="25"/>
      <c r="I306" s="25"/>
      <c r="J306" s="25"/>
      <c r="K306" s="57"/>
      <c r="L306" s="25"/>
    </row>
    <row r="307" spans="1:12" ht="15" x14ac:dyDescent="0.25">
      <c r="A307" s="38"/>
      <c r="B307" s="27"/>
      <c r="C307" s="4"/>
      <c r="D307" s="28" t="s">
        <v>22</v>
      </c>
      <c r="E307" s="29"/>
      <c r="F307" s="30">
        <f>F306+F305+F304+F303+F302+F301+F300</f>
        <v>560</v>
      </c>
      <c r="G307" s="30">
        <f t="shared" ref="G307" si="80">SUM(G300:G306)</f>
        <v>22.369999999999997</v>
      </c>
      <c r="H307" s="30">
        <f t="shared" ref="H307:J307" si="81">SUM(H300:H306)</f>
        <v>19.540000000000003</v>
      </c>
      <c r="I307" s="30">
        <f t="shared" si="81"/>
        <v>140.26</v>
      </c>
      <c r="J307" s="30">
        <f t="shared" si="81"/>
        <v>602.51739279999993</v>
      </c>
      <c r="K307" s="55"/>
      <c r="L307" s="30">
        <f>L306+L305+L304+L303+L302+L301+L300</f>
        <v>168.08999999999997</v>
      </c>
    </row>
    <row r="308" spans="1:12" ht="15" x14ac:dyDescent="0.25">
      <c r="A308" s="32">
        <f>A300</f>
        <v>2</v>
      </c>
      <c r="B308" s="32">
        <f>B300</f>
        <v>2</v>
      </c>
      <c r="C308" s="5" t="s">
        <v>14</v>
      </c>
      <c r="D308" s="3" t="s">
        <v>15</v>
      </c>
      <c r="E308" s="24"/>
      <c r="F308" s="25"/>
      <c r="G308" s="25"/>
      <c r="H308" s="25"/>
      <c r="I308" s="25"/>
      <c r="J308" s="25"/>
      <c r="K308" s="57"/>
      <c r="L308" s="25"/>
    </row>
    <row r="309" spans="1:12" ht="15" x14ac:dyDescent="0.25">
      <c r="A309" s="37"/>
      <c r="B309" s="23"/>
      <c r="C309" s="6"/>
      <c r="D309" s="3" t="s">
        <v>16</v>
      </c>
      <c r="E309" s="24" t="s">
        <v>31</v>
      </c>
      <c r="F309" s="25">
        <v>250</v>
      </c>
      <c r="G309" s="25">
        <v>2.46</v>
      </c>
      <c r="H309" s="25">
        <v>5.42</v>
      </c>
      <c r="I309" s="25">
        <v>16.77</v>
      </c>
      <c r="J309" s="25">
        <v>143.172</v>
      </c>
      <c r="K309" s="65" t="s">
        <v>74</v>
      </c>
      <c r="L309" s="25">
        <v>57.25</v>
      </c>
    </row>
    <row r="310" spans="1:12" ht="25.5" x14ac:dyDescent="0.25">
      <c r="A310" s="37"/>
      <c r="B310" s="23"/>
      <c r="C310" s="6"/>
      <c r="D310" s="3" t="s">
        <v>17</v>
      </c>
      <c r="E310" s="24" t="s">
        <v>118</v>
      </c>
      <c r="F310" s="25">
        <v>110</v>
      </c>
      <c r="G310" s="25">
        <v>16.39</v>
      </c>
      <c r="H310" s="25">
        <v>12.98</v>
      </c>
      <c r="I310" s="25">
        <v>12.41</v>
      </c>
      <c r="J310" s="25">
        <v>245.52</v>
      </c>
      <c r="K310" s="68">
        <v>450</v>
      </c>
      <c r="L310" s="25">
        <v>124.78</v>
      </c>
    </row>
    <row r="311" spans="1:12" ht="15" x14ac:dyDescent="0.25">
      <c r="A311" s="37"/>
      <c r="B311" s="23"/>
      <c r="C311" s="6"/>
      <c r="D311" s="3" t="s">
        <v>18</v>
      </c>
      <c r="E311" s="24" t="s">
        <v>24</v>
      </c>
      <c r="F311" s="63">
        <v>200</v>
      </c>
      <c r="G311" s="25">
        <v>4.2</v>
      </c>
      <c r="H311" s="25">
        <v>5</v>
      </c>
      <c r="I311" s="25">
        <v>25.8</v>
      </c>
      <c r="J311" s="25">
        <v>179.8</v>
      </c>
      <c r="K311" s="65" t="s">
        <v>64</v>
      </c>
      <c r="L311" s="25">
        <v>37.6</v>
      </c>
    </row>
    <row r="312" spans="1:12" ht="15" x14ac:dyDescent="0.25">
      <c r="A312" s="37"/>
      <c r="B312" s="23"/>
      <c r="C312" s="6"/>
      <c r="D312" s="3" t="s">
        <v>19</v>
      </c>
      <c r="E312" s="24" t="s">
        <v>41</v>
      </c>
      <c r="F312" s="63">
        <v>200</v>
      </c>
      <c r="G312" s="25">
        <v>0.24</v>
      </c>
      <c r="H312" s="25">
        <v>0.1</v>
      </c>
      <c r="I312" s="25">
        <v>19.489999999999998</v>
      </c>
      <c r="J312" s="25">
        <v>74.31777000000001</v>
      </c>
      <c r="K312" s="65" t="s">
        <v>119</v>
      </c>
      <c r="L312" s="25">
        <v>14.5</v>
      </c>
    </row>
    <row r="313" spans="1:12" ht="15" x14ac:dyDescent="0.25">
      <c r="A313" s="37"/>
      <c r="B313" s="23"/>
      <c r="C313" s="6"/>
      <c r="D313" s="3" t="s">
        <v>20</v>
      </c>
      <c r="E313" s="24" t="s">
        <v>108</v>
      </c>
      <c r="F313" s="63">
        <v>50</v>
      </c>
      <c r="G313" s="25">
        <v>3.31</v>
      </c>
      <c r="H313" s="25">
        <v>0.33</v>
      </c>
      <c r="I313" s="25">
        <v>23.45</v>
      </c>
      <c r="J313" s="25">
        <v>111.95049999999999</v>
      </c>
      <c r="K313" s="65" t="s">
        <v>52</v>
      </c>
      <c r="L313" s="25">
        <v>10</v>
      </c>
    </row>
    <row r="314" spans="1:12" ht="15" x14ac:dyDescent="0.25">
      <c r="A314" s="37"/>
      <c r="B314" s="23"/>
      <c r="C314" s="6"/>
      <c r="D314" s="3" t="s">
        <v>21</v>
      </c>
      <c r="E314" s="24" t="s">
        <v>23</v>
      </c>
      <c r="F314" s="63">
        <v>40</v>
      </c>
      <c r="G314" s="25">
        <v>2.64</v>
      </c>
      <c r="H314" s="25">
        <v>0.48</v>
      </c>
      <c r="I314" s="25">
        <v>16.68</v>
      </c>
      <c r="J314" s="25">
        <v>77.352000000000004</v>
      </c>
      <c r="K314" s="65" t="s">
        <v>52</v>
      </c>
      <c r="L314" s="25">
        <v>8</v>
      </c>
    </row>
    <row r="315" spans="1:12" ht="15" x14ac:dyDescent="0.25">
      <c r="A315" s="37"/>
      <c r="B315" s="23"/>
      <c r="C315" s="6"/>
      <c r="D315" s="2"/>
      <c r="E315" s="16"/>
      <c r="F315" s="25"/>
      <c r="G315" s="25"/>
      <c r="H315" s="25"/>
      <c r="I315" s="25"/>
      <c r="J315" s="25"/>
      <c r="K315" s="57"/>
      <c r="L315" s="25"/>
    </row>
    <row r="316" spans="1:12" ht="15" x14ac:dyDescent="0.25">
      <c r="A316" s="37"/>
      <c r="B316" s="23"/>
      <c r="C316" s="6"/>
      <c r="D316" s="2"/>
      <c r="E316" s="24"/>
      <c r="F316" s="25"/>
      <c r="G316" s="25"/>
      <c r="H316" s="25"/>
      <c r="I316" s="25"/>
      <c r="J316" s="25"/>
      <c r="K316" s="57"/>
      <c r="L316" s="25"/>
    </row>
    <row r="317" spans="1:12" ht="15" x14ac:dyDescent="0.25">
      <c r="A317" s="38"/>
      <c r="B317" s="27"/>
      <c r="C317" s="4"/>
      <c r="D317" s="28" t="s">
        <v>22</v>
      </c>
      <c r="E317" s="29"/>
      <c r="F317" s="30">
        <f>F316+F315+F314+F313+F312+F311+F310+F309+F308</f>
        <v>850</v>
      </c>
      <c r="G317" s="30">
        <f t="shared" ref="G317" si="82">SUM(G308:G316)</f>
        <v>29.24</v>
      </c>
      <c r="H317" s="30">
        <f t="shared" ref="H317:J317" si="83">SUM(H308:H316)</f>
        <v>24.31</v>
      </c>
      <c r="I317" s="30">
        <f t="shared" si="83"/>
        <v>114.6</v>
      </c>
      <c r="J317" s="30">
        <f t="shared" si="83"/>
        <v>832.11226999999997</v>
      </c>
      <c r="K317" s="55"/>
      <c r="L317" s="30">
        <f>L316+L315+L314+L313+L312+L311+L310+L309+L308</f>
        <v>252.13</v>
      </c>
    </row>
    <row r="318" spans="1:12" ht="15.75" thickBot="1" x14ac:dyDescent="0.25">
      <c r="A318" s="39">
        <f>A300</f>
        <v>2</v>
      </c>
      <c r="B318" s="39">
        <f>B300</f>
        <v>2</v>
      </c>
      <c r="C318" s="88" t="s">
        <v>1</v>
      </c>
      <c r="D318" s="89"/>
      <c r="E318" s="35"/>
      <c r="F318" s="36">
        <f>F307+F317</f>
        <v>1410</v>
      </c>
      <c r="G318" s="36">
        <f t="shared" ref="G318:J318" si="84">G307+G317</f>
        <v>51.61</v>
      </c>
      <c r="H318" s="36">
        <f t="shared" si="84"/>
        <v>43.85</v>
      </c>
      <c r="I318" s="36">
        <f t="shared" si="84"/>
        <v>254.85999999999999</v>
      </c>
      <c r="J318" s="36">
        <f t="shared" si="84"/>
        <v>1434.6296628</v>
      </c>
      <c r="K318" s="36"/>
      <c r="L318" s="36">
        <f t="shared" ref="L318" si="85">L307+L317</f>
        <v>420.21999999999997</v>
      </c>
    </row>
    <row r="319" spans="1:12" ht="15" x14ac:dyDescent="0.25">
      <c r="A319" s="18">
        <v>2</v>
      </c>
      <c r="B319" s="19">
        <v>3</v>
      </c>
      <c r="C319" s="11" t="s">
        <v>9</v>
      </c>
      <c r="D319" s="1" t="s">
        <v>10</v>
      </c>
      <c r="E319" s="14" t="s">
        <v>120</v>
      </c>
      <c r="F319" s="21">
        <v>220</v>
      </c>
      <c r="G319" s="21">
        <v>14.08</v>
      </c>
      <c r="H319" s="21">
        <v>16.760000000000002</v>
      </c>
      <c r="I319" s="21">
        <v>22.93</v>
      </c>
      <c r="J319" s="21">
        <v>292.77</v>
      </c>
      <c r="K319" s="56" t="s">
        <v>121</v>
      </c>
      <c r="L319" s="21">
        <v>121.52</v>
      </c>
    </row>
    <row r="320" spans="1:12" ht="15" x14ac:dyDescent="0.25">
      <c r="A320" s="22"/>
      <c r="B320" s="23"/>
      <c r="C320" s="6"/>
      <c r="D320" s="3" t="s">
        <v>11</v>
      </c>
      <c r="E320" s="24" t="s">
        <v>49</v>
      </c>
      <c r="F320" s="25">
        <v>200</v>
      </c>
      <c r="G320" s="25">
        <v>0.09</v>
      </c>
      <c r="H320" s="25">
        <v>0.05</v>
      </c>
      <c r="I320" s="25">
        <v>15.62</v>
      </c>
      <c r="J320" s="25">
        <v>67.8</v>
      </c>
      <c r="K320" s="57" t="s">
        <v>122</v>
      </c>
      <c r="L320" s="25">
        <v>10</v>
      </c>
    </row>
    <row r="321" spans="1:12" ht="15" x14ac:dyDescent="0.25">
      <c r="A321" s="22"/>
      <c r="B321" s="23"/>
      <c r="C321" s="6"/>
      <c r="D321" s="3" t="s">
        <v>12</v>
      </c>
      <c r="E321" s="24" t="s">
        <v>36</v>
      </c>
      <c r="F321" s="63">
        <v>50</v>
      </c>
      <c r="G321" s="25">
        <v>3.85</v>
      </c>
      <c r="H321" s="25">
        <v>1.5</v>
      </c>
      <c r="I321" s="25">
        <v>26.65</v>
      </c>
      <c r="J321" s="25">
        <v>134.75999999999996</v>
      </c>
      <c r="K321" s="57" t="s">
        <v>52</v>
      </c>
      <c r="L321" s="25">
        <v>12.5</v>
      </c>
    </row>
    <row r="322" spans="1:12" ht="15" x14ac:dyDescent="0.25">
      <c r="A322" s="22"/>
      <c r="B322" s="23"/>
      <c r="C322" s="6"/>
      <c r="D322" s="3" t="s">
        <v>13</v>
      </c>
      <c r="E322" s="16" t="s">
        <v>101</v>
      </c>
      <c r="F322" s="63">
        <v>100</v>
      </c>
      <c r="G322" s="25">
        <v>0.4</v>
      </c>
      <c r="H322" s="25">
        <v>0.4</v>
      </c>
      <c r="I322" s="25">
        <v>11.6</v>
      </c>
      <c r="J322" s="25">
        <v>48.68</v>
      </c>
      <c r="K322" s="57" t="s">
        <v>52</v>
      </c>
      <c r="L322" s="25">
        <v>24.07</v>
      </c>
    </row>
    <row r="323" spans="1:12" ht="15" x14ac:dyDescent="0.25">
      <c r="A323" s="22"/>
      <c r="B323" s="23"/>
      <c r="C323" s="6"/>
      <c r="D323" s="2"/>
      <c r="E323" s="24"/>
      <c r="F323" s="63"/>
      <c r="G323" s="25"/>
      <c r="H323" s="25"/>
      <c r="I323" s="25"/>
      <c r="J323" s="25"/>
      <c r="K323" s="57"/>
      <c r="L323" s="25"/>
    </row>
    <row r="324" spans="1:12" ht="15" x14ac:dyDescent="0.25">
      <c r="A324" s="22"/>
      <c r="B324" s="23"/>
      <c r="C324" s="6"/>
      <c r="D324" s="2"/>
      <c r="E324" s="24"/>
      <c r="F324" s="25"/>
      <c r="G324" s="25"/>
      <c r="H324" s="25"/>
      <c r="I324" s="25"/>
      <c r="J324" s="25"/>
      <c r="K324" s="57"/>
      <c r="L324" s="25"/>
    </row>
    <row r="325" spans="1:12" ht="15" x14ac:dyDescent="0.25">
      <c r="A325" s="26"/>
      <c r="B325" s="27"/>
      <c r="C325" s="4"/>
      <c r="D325" s="28" t="s">
        <v>22</v>
      </c>
      <c r="E325" s="29"/>
      <c r="F325" s="30">
        <f>SUM(F319:F322)</f>
        <v>570</v>
      </c>
      <c r="G325" s="30">
        <f t="shared" ref="G325:L325" si="86">SUM(G319:G322)</f>
        <v>18.419999999999998</v>
      </c>
      <c r="H325" s="30">
        <f t="shared" si="86"/>
        <v>18.71</v>
      </c>
      <c r="I325" s="30">
        <f t="shared" si="86"/>
        <v>76.799999999999983</v>
      </c>
      <c r="J325" s="30">
        <f t="shared" si="86"/>
        <v>544.00999999999988</v>
      </c>
      <c r="K325" s="30">
        <f t="shared" si="86"/>
        <v>0</v>
      </c>
      <c r="L325" s="30">
        <f t="shared" si="86"/>
        <v>168.08999999999997</v>
      </c>
    </row>
    <row r="326" spans="1:12" ht="15" x14ac:dyDescent="0.25">
      <c r="A326" s="31">
        <f>A319</f>
        <v>2</v>
      </c>
      <c r="B326" s="32">
        <f>B319</f>
        <v>3</v>
      </c>
      <c r="C326" s="5" t="s">
        <v>14</v>
      </c>
      <c r="D326" s="3" t="s">
        <v>15</v>
      </c>
      <c r="E326" s="24"/>
      <c r="F326" s="25"/>
      <c r="G326" s="25"/>
      <c r="H326" s="25"/>
      <c r="I326" s="25"/>
      <c r="J326" s="25"/>
      <c r="K326" s="57"/>
      <c r="L326" s="25"/>
    </row>
    <row r="327" spans="1:12" ht="15" x14ac:dyDescent="0.25">
      <c r="A327" s="22"/>
      <c r="B327" s="23"/>
      <c r="C327" s="6"/>
      <c r="D327" s="3" t="s">
        <v>16</v>
      </c>
      <c r="E327" s="24" t="s">
        <v>106</v>
      </c>
      <c r="F327" s="25">
        <v>250</v>
      </c>
      <c r="G327" s="25">
        <v>2.13</v>
      </c>
      <c r="H327" s="25">
        <v>6.25</v>
      </c>
      <c r="I327" s="25">
        <v>12.72</v>
      </c>
      <c r="J327" s="73">
        <v>112.58199999999999</v>
      </c>
      <c r="K327" s="57" t="s">
        <v>55</v>
      </c>
      <c r="L327" s="25">
        <v>56.25</v>
      </c>
    </row>
    <row r="328" spans="1:12" ht="15" x14ac:dyDescent="0.25">
      <c r="A328" s="22"/>
      <c r="B328" s="23"/>
      <c r="C328" s="6"/>
      <c r="D328" s="3" t="s">
        <v>17</v>
      </c>
      <c r="E328" s="16" t="s">
        <v>124</v>
      </c>
      <c r="F328" s="63">
        <v>100</v>
      </c>
      <c r="G328" s="25">
        <v>11.6</v>
      </c>
      <c r="H328" s="25">
        <v>26.78</v>
      </c>
      <c r="I328" s="25">
        <v>5.33</v>
      </c>
      <c r="J328" s="73">
        <v>307.59134999999992</v>
      </c>
      <c r="K328" s="57" t="s">
        <v>66</v>
      </c>
      <c r="L328" s="25">
        <v>126.48</v>
      </c>
    </row>
    <row r="329" spans="1:12" ht="15" x14ac:dyDescent="0.25">
      <c r="A329" s="22"/>
      <c r="B329" s="23"/>
      <c r="C329" s="6"/>
      <c r="D329" s="3" t="s">
        <v>18</v>
      </c>
      <c r="E329" s="24" t="s">
        <v>29</v>
      </c>
      <c r="F329" s="25">
        <v>200</v>
      </c>
      <c r="G329" s="25">
        <v>6.48</v>
      </c>
      <c r="H329" s="25">
        <v>5.4</v>
      </c>
      <c r="I329" s="25">
        <v>41.04</v>
      </c>
      <c r="J329" s="73">
        <v>225.86</v>
      </c>
      <c r="K329" s="57" t="s">
        <v>57</v>
      </c>
      <c r="L329" s="25">
        <v>33.4</v>
      </c>
    </row>
    <row r="330" spans="1:12" ht="15" x14ac:dyDescent="0.25">
      <c r="A330" s="22"/>
      <c r="B330" s="23"/>
      <c r="C330" s="6"/>
      <c r="D330" s="3" t="s">
        <v>19</v>
      </c>
      <c r="E330" s="24" t="s">
        <v>103</v>
      </c>
      <c r="F330" s="25">
        <v>200</v>
      </c>
      <c r="G330" s="25">
        <v>1.02</v>
      </c>
      <c r="H330" s="25">
        <v>0.06</v>
      </c>
      <c r="I330" s="25">
        <v>18.29</v>
      </c>
      <c r="J330" s="73">
        <v>89.016900000000007</v>
      </c>
      <c r="K330" s="57" t="s">
        <v>58</v>
      </c>
      <c r="L330" s="25">
        <v>18</v>
      </c>
    </row>
    <row r="331" spans="1:12" ht="15" x14ac:dyDescent="0.25">
      <c r="A331" s="22"/>
      <c r="B331" s="23"/>
      <c r="C331" s="6"/>
      <c r="D331" s="3" t="s">
        <v>20</v>
      </c>
      <c r="E331" s="24" t="s">
        <v>108</v>
      </c>
      <c r="F331" s="25">
        <v>50</v>
      </c>
      <c r="G331" s="25">
        <v>3.31</v>
      </c>
      <c r="H331" s="25">
        <v>0.33</v>
      </c>
      <c r="I331" s="25">
        <v>23.45</v>
      </c>
      <c r="J331" s="73">
        <v>111.95049999999999</v>
      </c>
      <c r="K331" s="57" t="s">
        <v>52</v>
      </c>
      <c r="L331" s="25">
        <v>10</v>
      </c>
    </row>
    <row r="332" spans="1:12" ht="15" x14ac:dyDescent="0.25">
      <c r="A332" s="22"/>
      <c r="B332" s="23"/>
      <c r="C332" s="6"/>
      <c r="D332" s="3" t="s">
        <v>21</v>
      </c>
      <c r="E332" s="24" t="s">
        <v>23</v>
      </c>
      <c r="F332" s="25">
        <v>40</v>
      </c>
      <c r="G332" s="25">
        <v>2.64</v>
      </c>
      <c r="H332" s="25">
        <v>0.48</v>
      </c>
      <c r="I332" s="25">
        <v>16.68</v>
      </c>
      <c r="J332" s="73">
        <v>77.352000000000004</v>
      </c>
      <c r="K332" s="57" t="s">
        <v>52</v>
      </c>
      <c r="L332" s="25">
        <v>8</v>
      </c>
    </row>
    <row r="333" spans="1:12" ht="15" x14ac:dyDescent="0.25">
      <c r="A333" s="22"/>
      <c r="B333" s="23"/>
      <c r="C333" s="6"/>
      <c r="D333" s="2"/>
      <c r="E333" s="16"/>
      <c r="F333" s="25"/>
      <c r="G333" s="25"/>
      <c r="H333" s="25"/>
      <c r="I333" s="25"/>
      <c r="J333" s="25"/>
      <c r="K333" s="57"/>
      <c r="L333" s="25"/>
    </row>
    <row r="334" spans="1:12" ht="15" x14ac:dyDescent="0.25">
      <c r="A334" s="22"/>
      <c r="B334" s="23"/>
      <c r="C334" s="6"/>
      <c r="D334" s="2"/>
      <c r="E334" s="24"/>
      <c r="F334" s="25"/>
      <c r="G334" s="25"/>
      <c r="H334" s="25"/>
      <c r="I334" s="25"/>
      <c r="J334" s="25"/>
      <c r="K334" s="57"/>
      <c r="L334" s="25"/>
    </row>
    <row r="335" spans="1:12" ht="15" x14ac:dyDescent="0.25">
      <c r="A335" s="26"/>
      <c r="B335" s="27"/>
      <c r="C335" s="4"/>
      <c r="D335" s="28" t="s">
        <v>22</v>
      </c>
      <c r="E335" s="29"/>
      <c r="F335" s="30">
        <f>F334+F333+F332+F331+F330+F329+F328+F327+F326</f>
        <v>840</v>
      </c>
      <c r="G335" s="30">
        <f t="shared" ref="G335" si="87">SUM(G326:G334)</f>
        <v>27.18</v>
      </c>
      <c r="H335" s="30">
        <f t="shared" ref="H335" si="88">SUM(H326:H334)</f>
        <v>39.299999999999997</v>
      </c>
      <c r="I335" s="30">
        <f>SUM(I326:I334)</f>
        <v>117.50999999999999</v>
      </c>
      <c r="J335" s="30">
        <f>SUM(J326:J334)</f>
        <v>924.3527499999999</v>
      </c>
      <c r="K335" s="55"/>
      <c r="L335" s="30">
        <f>L334+L333+L332+L331+L330+L329+L328+L327+L326</f>
        <v>252.13</v>
      </c>
    </row>
    <row r="336" spans="1:12" ht="15.75" thickBot="1" x14ac:dyDescent="0.25">
      <c r="A336" s="33">
        <f>A319</f>
        <v>2</v>
      </c>
      <c r="B336" s="34">
        <f>B319</f>
        <v>3</v>
      </c>
      <c r="C336" s="88" t="s">
        <v>1</v>
      </c>
      <c r="D336" s="89"/>
      <c r="E336" s="35"/>
      <c r="F336" s="36">
        <f>F325+F335</f>
        <v>1410</v>
      </c>
      <c r="G336" s="36">
        <f t="shared" ref="G336:J336" si="89">G325+G335</f>
        <v>45.599999999999994</v>
      </c>
      <c r="H336" s="36">
        <f t="shared" si="89"/>
        <v>58.01</v>
      </c>
      <c r="I336" s="36">
        <f t="shared" si="89"/>
        <v>194.30999999999997</v>
      </c>
      <c r="J336" s="36">
        <f t="shared" si="89"/>
        <v>1468.3627499999998</v>
      </c>
      <c r="K336" s="36"/>
      <c r="L336" s="36">
        <f t="shared" ref="L336" si="90">L325+L335</f>
        <v>420.21999999999997</v>
      </c>
    </row>
    <row r="337" spans="1:12" ht="15" x14ac:dyDescent="0.25">
      <c r="A337" s="18">
        <v>2</v>
      </c>
      <c r="B337" s="19">
        <v>4</v>
      </c>
      <c r="C337" s="11" t="s">
        <v>9</v>
      </c>
      <c r="D337" s="74" t="s">
        <v>15</v>
      </c>
      <c r="E337" s="14" t="s">
        <v>125</v>
      </c>
      <c r="F337" s="21">
        <v>40</v>
      </c>
      <c r="G337" s="21">
        <v>1.52</v>
      </c>
      <c r="H337" s="21">
        <v>3.52</v>
      </c>
      <c r="I337" s="21">
        <v>7.76</v>
      </c>
      <c r="J337" s="21">
        <v>48</v>
      </c>
      <c r="K337" s="56" t="s">
        <v>52</v>
      </c>
      <c r="L337" s="21">
        <v>16</v>
      </c>
    </row>
    <row r="338" spans="1:12" ht="15" x14ac:dyDescent="0.25">
      <c r="A338" s="22"/>
      <c r="B338" s="23"/>
      <c r="C338" s="6"/>
      <c r="D338" s="2" t="s">
        <v>10</v>
      </c>
      <c r="E338" s="24" t="s">
        <v>126</v>
      </c>
      <c r="F338" s="25">
        <v>100</v>
      </c>
      <c r="G338" s="25">
        <v>13.11</v>
      </c>
      <c r="H338" s="25">
        <v>23</v>
      </c>
      <c r="I338" s="25">
        <v>8.2200000000000006</v>
      </c>
      <c r="J338" s="25">
        <v>288.88</v>
      </c>
      <c r="K338" s="57" t="s">
        <v>127</v>
      </c>
      <c r="L338" s="25">
        <v>95.59</v>
      </c>
    </row>
    <row r="339" spans="1:12" ht="15" x14ac:dyDescent="0.25">
      <c r="A339" s="22"/>
      <c r="B339" s="23"/>
      <c r="C339" s="6"/>
      <c r="D339" s="3" t="s">
        <v>18</v>
      </c>
      <c r="E339" s="24" t="s">
        <v>24</v>
      </c>
      <c r="F339" s="25">
        <v>160</v>
      </c>
      <c r="G339" s="25">
        <v>3.32</v>
      </c>
      <c r="H339" s="25">
        <v>3.91</v>
      </c>
      <c r="I339" s="25">
        <v>28.55</v>
      </c>
      <c r="J339" s="25">
        <v>141.42475999999999</v>
      </c>
      <c r="K339" s="57" t="s">
        <v>64</v>
      </c>
      <c r="L339" s="25">
        <v>30</v>
      </c>
    </row>
    <row r="340" spans="1:12" ht="15" x14ac:dyDescent="0.25">
      <c r="A340" s="22"/>
      <c r="B340" s="23"/>
      <c r="C340" s="6"/>
      <c r="D340" s="3" t="s">
        <v>11</v>
      </c>
      <c r="E340" s="24" t="s">
        <v>113</v>
      </c>
      <c r="F340" s="25">
        <v>200</v>
      </c>
      <c r="G340" s="25">
        <v>0.24</v>
      </c>
      <c r="H340" s="25">
        <v>0.05</v>
      </c>
      <c r="I340" s="25">
        <v>10.08</v>
      </c>
      <c r="J340" s="25">
        <v>39.630000000000003</v>
      </c>
      <c r="K340" s="57" t="s">
        <v>115</v>
      </c>
      <c r="L340" s="25">
        <v>14</v>
      </c>
    </row>
    <row r="341" spans="1:12" ht="15" x14ac:dyDescent="0.25">
      <c r="A341" s="22"/>
      <c r="B341" s="23"/>
      <c r="C341" s="6"/>
      <c r="D341" s="3" t="s">
        <v>12</v>
      </c>
      <c r="E341" s="24" t="s">
        <v>36</v>
      </c>
      <c r="F341" s="63">
        <v>50</v>
      </c>
      <c r="G341" s="25">
        <v>3.85</v>
      </c>
      <c r="H341" s="25">
        <v>1.5</v>
      </c>
      <c r="I341" s="25">
        <v>26.65</v>
      </c>
      <c r="J341" s="25">
        <v>134.75999999999996</v>
      </c>
      <c r="K341" s="57" t="s">
        <v>52</v>
      </c>
      <c r="L341" s="25">
        <v>12.5</v>
      </c>
    </row>
    <row r="342" spans="1:12" ht="15" x14ac:dyDescent="0.25">
      <c r="A342" s="22"/>
      <c r="B342" s="23"/>
      <c r="C342" s="6"/>
      <c r="D342" s="2"/>
      <c r="E342" s="24"/>
      <c r="F342" s="25"/>
      <c r="G342" s="25"/>
      <c r="H342" s="25"/>
      <c r="I342" s="25"/>
      <c r="J342" s="25"/>
      <c r="K342" s="57"/>
      <c r="L342" s="25"/>
    </row>
    <row r="343" spans="1:12" ht="15" x14ac:dyDescent="0.25">
      <c r="A343" s="22"/>
      <c r="B343" s="23"/>
      <c r="C343" s="6"/>
      <c r="D343" s="2"/>
      <c r="E343" s="24"/>
      <c r="F343" s="25"/>
      <c r="G343" s="25"/>
      <c r="H343" s="25"/>
      <c r="I343" s="25"/>
      <c r="J343" s="25"/>
      <c r="K343" s="57"/>
      <c r="L343" s="25"/>
    </row>
    <row r="344" spans="1:12" ht="15" x14ac:dyDescent="0.25">
      <c r="A344" s="26"/>
      <c r="B344" s="27"/>
      <c r="C344" s="4"/>
      <c r="D344" s="28" t="s">
        <v>22</v>
      </c>
      <c r="E344" s="29"/>
      <c r="F344" s="30">
        <f>F343+F342+F341+F340+F339+F338+F337</f>
        <v>550</v>
      </c>
      <c r="G344" s="30">
        <f t="shared" ref="G344" si="91">SUM(G337:G343)</f>
        <v>22.04</v>
      </c>
      <c r="H344" s="30">
        <f t="shared" ref="H344:J344" si="92">SUM(H337:H343)</f>
        <v>31.98</v>
      </c>
      <c r="I344" s="30">
        <f t="shared" si="92"/>
        <v>81.259999999999991</v>
      </c>
      <c r="J344" s="30">
        <f t="shared" si="92"/>
        <v>652.69475999999997</v>
      </c>
      <c r="K344" s="55"/>
      <c r="L344" s="30">
        <f>L343+L342+L341+L340+L339+L338+L337</f>
        <v>168.09</v>
      </c>
    </row>
    <row r="345" spans="1:12" ht="15" x14ac:dyDescent="0.25">
      <c r="A345" s="31">
        <f>A337</f>
        <v>2</v>
      </c>
      <c r="B345" s="32">
        <f>B337</f>
        <v>4</v>
      </c>
      <c r="C345" s="5" t="s">
        <v>14</v>
      </c>
      <c r="D345" s="3" t="s">
        <v>16</v>
      </c>
      <c r="E345" s="16" t="s">
        <v>128</v>
      </c>
      <c r="F345" s="63">
        <v>260</v>
      </c>
      <c r="G345" s="25">
        <v>4.8</v>
      </c>
      <c r="H345" s="25">
        <v>7.32</v>
      </c>
      <c r="I345" s="25">
        <v>15.8</v>
      </c>
      <c r="J345" s="25">
        <v>126.16800000000001</v>
      </c>
      <c r="K345" s="57" t="s">
        <v>129</v>
      </c>
      <c r="L345" s="25">
        <v>60.58</v>
      </c>
    </row>
    <row r="346" spans="1:12" ht="15" x14ac:dyDescent="0.25">
      <c r="A346" s="22"/>
      <c r="B346" s="23"/>
      <c r="C346" s="6"/>
      <c r="D346" s="3" t="s">
        <v>17</v>
      </c>
      <c r="E346" s="24" t="s">
        <v>25</v>
      </c>
      <c r="F346" s="25">
        <v>280</v>
      </c>
      <c r="G346" s="25">
        <v>13.84</v>
      </c>
      <c r="H346" s="25">
        <v>19.64</v>
      </c>
      <c r="I346" s="25">
        <v>36.71</v>
      </c>
      <c r="J346" s="25">
        <v>397.565</v>
      </c>
      <c r="K346" s="57" t="s">
        <v>59</v>
      </c>
      <c r="L346" s="25">
        <v>158.55000000000001</v>
      </c>
    </row>
    <row r="347" spans="1:12" ht="15" x14ac:dyDescent="0.25">
      <c r="A347" s="22"/>
      <c r="B347" s="23"/>
      <c r="C347" s="6"/>
      <c r="D347" s="3" t="s">
        <v>19</v>
      </c>
      <c r="E347" s="24" t="s">
        <v>46</v>
      </c>
      <c r="F347" s="63">
        <v>200</v>
      </c>
      <c r="G347" s="25">
        <v>0</v>
      </c>
      <c r="H347" s="25">
        <v>0</v>
      </c>
      <c r="I347" s="25">
        <v>18.95</v>
      </c>
      <c r="J347" s="25">
        <v>75.701400000000007</v>
      </c>
      <c r="K347" s="57" t="s">
        <v>52</v>
      </c>
      <c r="L347" s="25">
        <v>15</v>
      </c>
    </row>
    <row r="348" spans="1:12" ht="15" x14ac:dyDescent="0.25">
      <c r="A348" s="22"/>
      <c r="B348" s="23"/>
      <c r="C348" s="6"/>
      <c r="D348" s="3" t="s">
        <v>20</v>
      </c>
      <c r="E348" s="16" t="s">
        <v>108</v>
      </c>
      <c r="F348" s="25">
        <v>50</v>
      </c>
      <c r="G348" s="25">
        <v>3.31</v>
      </c>
      <c r="H348" s="25">
        <v>0.33</v>
      </c>
      <c r="I348" s="25">
        <v>23.45</v>
      </c>
      <c r="J348" s="25">
        <v>111.95049999999999</v>
      </c>
      <c r="K348" s="57" t="s">
        <v>52</v>
      </c>
      <c r="L348" s="25">
        <v>10</v>
      </c>
    </row>
    <row r="349" spans="1:12" ht="15" x14ac:dyDescent="0.25">
      <c r="A349" s="22"/>
      <c r="B349" s="23"/>
      <c r="C349" s="6"/>
      <c r="D349" s="3" t="s">
        <v>21</v>
      </c>
      <c r="E349" s="24" t="s">
        <v>23</v>
      </c>
      <c r="F349" s="25">
        <v>40</v>
      </c>
      <c r="G349" s="25">
        <v>2.64</v>
      </c>
      <c r="H349" s="25">
        <v>0.48</v>
      </c>
      <c r="I349" s="25">
        <v>16.68</v>
      </c>
      <c r="J349" s="25">
        <v>77.352000000000004</v>
      </c>
      <c r="K349" s="57" t="s">
        <v>52</v>
      </c>
      <c r="L349" s="25">
        <v>8</v>
      </c>
    </row>
    <row r="350" spans="1:12" ht="15" x14ac:dyDescent="0.25">
      <c r="A350" s="22"/>
      <c r="B350" s="23"/>
      <c r="C350" s="6"/>
      <c r="D350" s="3"/>
      <c r="E350" s="24"/>
      <c r="F350" s="25"/>
      <c r="G350" s="25"/>
      <c r="H350" s="25"/>
      <c r="I350" s="25"/>
      <c r="J350" s="25"/>
      <c r="K350" s="57"/>
      <c r="L350" s="25"/>
    </row>
    <row r="351" spans="1:12" ht="15" x14ac:dyDescent="0.25">
      <c r="A351" s="22"/>
      <c r="B351" s="23"/>
      <c r="C351" s="6"/>
      <c r="D351" s="2"/>
      <c r="E351" s="24"/>
      <c r="F351" s="25"/>
      <c r="G351" s="25"/>
      <c r="H351" s="25"/>
      <c r="I351" s="25"/>
      <c r="J351" s="25"/>
      <c r="K351" s="57"/>
      <c r="L351" s="25"/>
    </row>
    <row r="352" spans="1:12" ht="15" x14ac:dyDescent="0.25">
      <c r="A352" s="22"/>
      <c r="B352" s="23"/>
      <c r="C352" s="6"/>
      <c r="D352" s="2"/>
      <c r="E352" s="24"/>
      <c r="F352" s="25"/>
      <c r="G352" s="25"/>
      <c r="H352" s="25"/>
      <c r="I352" s="25"/>
      <c r="J352" s="25"/>
      <c r="K352" s="57"/>
      <c r="L352" s="25"/>
    </row>
    <row r="353" spans="1:12" ht="15" x14ac:dyDescent="0.25">
      <c r="A353" s="26"/>
      <c r="B353" s="27"/>
      <c r="C353" s="4"/>
      <c r="D353" s="28" t="s">
        <v>22</v>
      </c>
      <c r="E353" s="29"/>
      <c r="F353" s="30">
        <f>SUM(F345:F350)</f>
        <v>830</v>
      </c>
      <c r="G353" s="30">
        <f t="shared" ref="G353:L353" si="93">SUM(G345:G350)</f>
        <v>24.59</v>
      </c>
      <c r="H353" s="30">
        <f t="shared" si="93"/>
        <v>27.77</v>
      </c>
      <c r="I353" s="30">
        <f t="shared" si="93"/>
        <v>111.59</v>
      </c>
      <c r="J353" s="30">
        <f t="shared" si="93"/>
        <v>788.73689999999999</v>
      </c>
      <c r="K353" s="30">
        <f t="shared" si="93"/>
        <v>0</v>
      </c>
      <c r="L353" s="30">
        <f t="shared" si="93"/>
        <v>252.13</v>
      </c>
    </row>
    <row r="354" spans="1:12" ht="15.75" thickBot="1" x14ac:dyDescent="0.25">
      <c r="A354" s="33">
        <f>A337</f>
        <v>2</v>
      </c>
      <c r="B354" s="34">
        <f>B337</f>
        <v>4</v>
      </c>
      <c r="C354" s="88" t="s">
        <v>1</v>
      </c>
      <c r="D354" s="89"/>
      <c r="E354" s="35"/>
      <c r="F354" s="36">
        <f>F344+F353</f>
        <v>1380</v>
      </c>
      <c r="G354" s="36">
        <f>G344+G353</f>
        <v>46.629999999999995</v>
      </c>
      <c r="H354" s="36">
        <f>H344+H353</f>
        <v>59.75</v>
      </c>
      <c r="I354" s="36">
        <f>I344+I353</f>
        <v>192.85</v>
      </c>
      <c r="J354" s="36">
        <f>J344+J353</f>
        <v>1441.43166</v>
      </c>
      <c r="K354" s="36"/>
      <c r="L354" s="36">
        <f>L344+L353</f>
        <v>420.22</v>
      </c>
    </row>
    <row r="355" spans="1:12" ht="15" x14ac:dyDescent="0.25">
      <c r="A355" s="18">
        <v>2</v>
      </c>
      <c r="B355" s="19">
        <v>5</v>
      </c>
      <c r="C355" s="11" t="s">
        <v>9</v>
      </c>
      <c r="D355" s="1" t="s">
        <v>10</v>
      </c>
      <c r="E355" s="20" t="s">
        <v>33</v>
      </c>
      <c r="F355" s="75">
        <v>250</v>
      </c>
      <c r="G355" s="21">
        <v>9.4600000000000009</v>
      </c>
      <c r="H355" s="21">
        <v>6.57</v>
      </c>
      <c r="I355" s="21">
        <v>42.09</v>
      </c>
      <c r="J355" s="21">
        <v>251.38</v>
      </c>
      <c r="K355" s="56" t="s">
        <v>69</v>
      </c>
      <c r="L355" s="21">
        <v>70.989999999999995</v>
      </c>
    </row>
    <row r="356" spans="1:12" ht="15" x14ac:dyDescent="0.25">
      <c r="A356" s="22"/>
      <c r="B356" s="23"/>
      <c r="C356" s="6"/>
      <c r="D356" s="67" t="s">
        <v>85</v>
      </c>
      <c r="E356" s="24" t="s">
        <v>100</v>
      </c>
      <c r="F356" s="63">
        <v>10</v>
      </c>
      <c r="G356" s="25">
        <v>0.08</v>
      </c>
      <c r="H356" s="25">
        <v>7.25</v>
      </c>
      <c r="I356" s="25">
        <v>0.13</v>
      </c>
      <c r="J356" s="25">
        <v>66.063999999999993</v>
      </c>
      <c r="K356" s="57" t="s">
        <v>52</v>
      </c>
      <c r="L356" s="25">
        <v>28</v>
      </c>
    </row>
    <row r="357" spans="1:12" ht="15" x14ac:dyDescent="0.25">
      <c r="A357" s="22"/>
      <c r="B357" s="23"/>
      <c r="C357" s="6"/>
      <c r="D357" s="71" t="s">
        <v>12</v>
      </c>
      <c r="E357" s="24" t="s">
        <v>36</v>
      </c>
      <c r="F357" s="63">
        <v>40</v>
      </c>
      <c r="G357" s="25">
        <v>3.08</v>
      </c>
      <c r="H357" s="25">
        <v>1.2</v>
      </c>
      <c r="I357" s="25">
        <v>21.32</v>
      </c>
      <c r="J357" s="25">
        <v>107.80799999999999</v>
      </c>
      <c r="K357" s="57" t="s">
        <v>52</v>
      </c>
      <c r="L357" s="25">
        <v>10</v>
      </c>
    </row>
    <row r="358" spans="1:12" ht="15" x14ac:dyDescent="0.25">
      <c r="A358" s="22"/>
      <c r="B358" s="23"/>
      <c r="C358" s="6"/>
      <c r="D358" s="3" t="s">
        <v>11</v>
      </c>
      <c r="E358" s="24" t="s">
        <v>37</v>
      </c>
      <c r="F358" s="63">
        <v>200</v>
      </c>
      <c r="G358" s="25">
        <v>0.24</v>
      </c>
      <c r="H358" s="25">
        <v>0.05</v>
      </c>
      <c r="I358" s="25">
        <v>0.39</v>
      </c>
      <c r="J358" s="73">
        <v>3.41588</v>
      </c>
      <c r="K358" s="57" t="s">
        <v>53</v>
      </c>
      <c r="L358" s="25">
        <v>14</v>
      </c>
    </row>
    <row r="359" spans="1:12" ht="15" x14ac:dyDescent="0.25">
      <c r="A359" s="22"/>
      <c r="B359" s="23"/>
      <c r="C359" s="6"/>
      <c r="D359" s="71" t="s">
        <v>130</v>
      </c>
      <c r="E359" s="24" t="s">
        <v>43</v>
      </c>
      <c r="F359" s="63">
        <v>50</v>
      </c>
      <c r="G359" s="25">
        <v>5.26</v>
      </c>
      <c r="H359" s="25">
        <v>3.85</v>
      </c>
      <c r="I359" s="25">
        <v>28.34</v>
      </c>
      <c r="J359" s="73">
        <v>158.47215286666676</v>
      </c>
      <c r="K359" s="57" t="s">
        <v>52</v>
      </c>
      <c r="L359" s="25">
        <v>45.1</v>
      </c>
    </row>
    <row r="360" spans="1:12" ht="15" x14ac:dyDescent="0.25">
      <c r="A360" s="22"/>
      <c r="B360" s="23"/>
      <c r="C360" s="6"/>
      <c r="D360" s="2"/>
      <c r="E360" s="24"/>
      <c r="F360" s="25"/>
      <c r="G360" s="25"/>
      <c r="H360" s="25"/>
      <c r="I360" s="25"/>
      <c r="J360" s="25"/>
      <c r="K360" s="57"/>
      <c r="L360" s="25"/>
    </row>
    <row r="361" spans="1:12" ht="15" x14ac:dyDescent="0.25">
      <c r="A361" s="22"/>
      <c r="B361" s="23"/>
      <c r="C361" s="6"/>
      <c r="D361" s="2"/>
      <c r="E361" s="24"/>
      <c r="F361" s="25"/>
      <c r="G361" s="25"/>
      <c r="H361" s="25"/>
      <c r="I361" s="25"/>
      <c r="J361" s="25"/>
      <c r="K361" s="57"/>
      <c r="L361" s="25"/>
    </row>
    <row r="362" spans="1:12" ht="15" x14ac:dyDescent="0.25">
      <c r="A362" s="26"/>
      <c r="B362" s="27"/>
      <c r="C362" s="4"/>
      <c r="D362" s="28" t="s">
        <v>22</v>
      </c>
      <c r="E362" s="29"/>
      <c r="F362" s="30">
        <f>F361+F360+F359+F358+F357+F356+F355</f>
        <v>550</v>
      </c>
      <c r="G362" s="30">
        <f t="shared" ref="G362" si="94">SUM(G355:G361)</f>
        <v>18.12</v>
      </c>
      <c r="H362" s="30">
        <f t="shared" ref="H362:J362" si="95">SUM(H355:H361)</f>
        <v>18.920000000000002</v>
      </c>
      <c r="I362" s="30">
        <f t="shared" si="95"/>
        <v>92.27000000000001</v>
      </c>
      <c r="J362" s="30">
        <f t="shared" si="95"/>
        <v>587.14003286666673</v>
      </c>
      <c r="K362" s="55"/>
      <c r="L362" s="30">
        <f>L361+L360+L359+L358+L357+L356+L355</f>
        <v>168.08999999999997</v>
      </c>
    </row>
    <row r="363" spans="1:12" ht="15" x14ac:dyDescent="0.25">
      <c r="A363" s="31">
        <f>A355</f>
        <v>2</v>
      </c>
      <c r="B363" s="32">
        <f>B355</f>
        <v>5</v>
      </c>
      <c r="C363" s="5" t="s">
        <v>14</v>
      </c>
      <c r="D363" s="3" t="s">
        <v>15</v>
      </c>
      <c r="E363" s="24"/>
      <c r="F363" s="25"/>
      <c r="G363" s="25"/>
      <c r="H363" s="25"/>
      <c r="I363" s="25"/>
      <c r="J363" s="25"/>
      <c r="K363" s="57"/>
      <c r="L363" s="25"/>
    </row>
    <row r="364" spans="1:12" ht="15" x14ac:dyDescent="0.25">
      <c r="A364" s="22"/>
      <c r="B364" s="23"/>
      <c r="C364" s="6"/>
      <c r="D364" s="3" t="s">
        <v>16</v>
      </c>
      <c r="E364" s="16" t="s">
        <v>132</v>
      </c>
      <c r="F364" s="25">
        <v>260</v>
      </c>
      <c r="G364" s="25">
        <v>5.29</v>
      </c>
      <c r="H364" s="25">
        <v>4.55</v>
      </c>
      <c r="I364" s="25">
        <v>24.57</v>
      </c>
      <c r="J364" s="25">
        <v>24.57</v>
      </c>
      <c r="K364" s="60" t="s">
        <v>91</v>
      </c>
      <c r="L364" s="25">
        <v>54.6</v>
      </c>
    </row>
    <row r="365" spans="1:12" ht="15" x14ac:dyDescent="0.25">
      <c r="A365" s="22"/>
      <c r="B365" s="23"/>
      <c r="C365" s="6"/>
      <c r="D365" s="3" t="s">
        <v>17</v>
      </c>
      <c r="E365" s="24" t="s">
        <v>107</v>
      </c>
      <c r="F365" s="25">
        <v>250</v>
      </c>
      <c r="G365" s="25">
        <v>21.25</v>
      </c>
      <c r="H365" s="25">
        <v>22.96</v>
      </c>
      <c r="I365" s="25">
        <v>40</v>
      </c>
      <c r="J365" s="25">
        <v>408</v>
      </c>
      <c r="K365" s="57">
        <v>456</v>
      </c>
      <c r="L365" s="25">
        <v>165.03</v>
      </c>
    </row>
    <row r="366" spans="1:12" ht="15" x14ac:dyDescent="0.25">
      <c r="A366" s="22"/>
      <c r="B366" s="23"/>
      <c r="C366" s="6"/>
      <c r="D366" s="3" t="s">
        <v>19</v>
      </c>
      <c r="E366" s="24" t="s">
        <v>131</v>
      </c>
      <c r="F366" s="63">
        <v>200</v>
      </c>
      <c r="G366" s="17">
        <v>0.24</v>
      </c>
      <c r="H366" s="17">
        <v>0.1</v>
      </c>
      <c r="I366" s="17">
        <v>22.41</v>
      </c>
      <c r="J366" s="17">
        <v>74.31777000000001</v>
      </c>
      <c r="K366" s="57" t="s">
        <v>119</v>
      </c>
      <c r="L366" s="25">
        <v>14.5</v>
      </c>
    </row>
    <row r="367" spans="1:12" ht="15" x14ac:dyDescent="0.25">
      <c r="A367" s="22"/>
      <c r="B367" s="23"/>
      <c r="C367" s="6"/>
      <c r="D367" s="3" t="s">
        <v>20</v>
      </c>
      <c r="E367" s="16" t="s">
        <v>108</v>
      </c>
      <c r="F367" s="63">
        <v>50</v>
      </c>
      <c r="G367" s="25">
        <v>3.31</v>
      </c>
      <c r="H367" s="25">
        <v>0.26</v>
      </c>
      <c r="I367" s="25">
        <v>18.760000000000002</v>
      </c>
      <c r="J367" s="25">
        <v>89.560399999999987</v>
      </c>
      <c r="K367" s="57" t="s">
        <v>52</v>
      </c>
      <c r="L367" s="25">
        <v>10</v>
      </c>
    </row>
    <row r="368" spans="1:12" ht="15" x14ac:dyDescent="0.25">
      <c r="A368" s="22"/>
      <c r="B368" s="23"/>
      <c r="C368" s="6"/>
      <c r="D368" s="3" t="s">
        <v>21</v>
      </c>
      <c r="E368" s="24" t="s">
        <v>23</v>
      </c>
      <c r="F368" s="25">
        <v>40</v>
      </c>
      <c r="G368" s="25">
        <v>2.64</v>
      </c>
      <c r="H368" s="25">
        <v>0.36</v>
      </c>
      <c r="I368" s="25">
        <v>12.51</v>
      </c>
      <c r="J368" s="25">
        <v>58.013999999999996</v>
      </c>
      <c r="K368" s="57" t="s">
        <v>52</v>
      </c>
      <c r="L368" s="25">
        <v>8</v>
      </c>
    </row>
    <row r="369" spans="1:12" ht="15" x14ac:dyDescent="0.25">
      <c r="A369" s="22"/>
      <c r="B369" s="23"/>
      <c r="C369" s="6"/>
      <c r="D369" s="3"/>
      <c r="E369" s="24"/>
      <c r="F369" s="25"/>
      <c r="G369" s="25"/>
      <c r="H369" s="25"/>
      <c r="I369" s="25"/>
      <c r="J369" s="25"/>
      <c r="K369" s="57"/>
      <c r="L369" s="25"/>
    </row>
    <row r="370" spans="1:12" ht="15" x14ac:dyDescent="0.25">
      <c r="A370" s="22"/>
      <c r="B370" s="23"/>
      <c r="C370" s="6"/>
      <c r="D370" s="2"/>
      <c r="E370" s="24"/>
      <c r="F370" s="25"/>
      <c r="G370" s="25"/>
      <c r="H370" s="25"/>
      <c r="I370" s="25"/>
      <c r="J370" s="25"/>
      <c r="K370" s="57"/>
      <c r="L370" s="25"/>
    </row>
    <row r="371" spans="1:12" ht="15" x14ac:dyDescent="0.25">
      <c r="A371" s="22"/>
      <c r="B371" s="23"/>
      <c r="C371" s="6"/>
      <c r="D371" s="2"/>
      <c r="E371" s="24"/>
      <c r="F371" s="25"/>
      <c r="G371" s="25"/>
      <c r="H371" s="25"/>
      <c r="I371" s="25"/>
      <c r="J371" s="25"/>
      <c r="K371" s="57"/>
      <c r="L371" s="25"/>
    </row>
    <row r="372" spans="1:12" ht="15" x14ac:dyDescent="0.25">
      <c r="A372" s="26"/>
      <c r="B372" s="27"/>
      <c r="C372" s="4"/>
      <c r="D372" s="28" t="s">
        <v>22</v>
      </c>
      <c r="E372" s="29"/>
      <c r="F372" s="30">
        <f>SUM(F364:F371)</f>
        <v>800</v>
      </c>
      <c r="G372" s="30">
        <f t="shared" ref="G372" si="96">SUM(G363:G371)</f>
        <v>32.729999999999997</v>
      </c>
      <c r="H372" s="30">
        <f t="shared" ref="H372:J372" si="97">SUM(H363:H371)</f>
        <v>28.230000000000004</v>
      </c>
      <c r="I372" s="30">
        <f t="shared" si="97"/>
        <v>118.25</v>
      </c>
      <c r="J372" s="30">
        <f t="shared" si="97"/>
        <v>654.46217000000001</v>
      </c>
      <c r="K372" s="55"/>
      <c r="L372" s="30">
        <f>L371+L370+L369+L368+L367+L366+L365+L364+L363</f>
        <v>252.13</v>
      </c>
    </row>
    <row r="373" spans="1:12" ht="15.75" thickBot="1" x14ac:dyDescent="0.25">
      <c r="A373" s="33">
        <f>A355</f>
        <v>2</v>
      </c>
      <c r="B373" s="34">
        <f>B355</f>
        <v>5</v>
      </c>
      <c r="C373" s="88" t="s">
        <v>1</v>
      </c>
      <c r="D373" s="89"/>
      <c r="E373" s="35"/>
      <c r="F373" s="36">
        <f>F362+F372</f>
        <v>1350</v>
      </c>
      <c r="G373" s="36">
        <f t="shared" ref="G373:J373" si="98">G362+G372</f>
        <v>50.849999999999994</v>
      </c>
      <c r="H373" s="36">
        <f t="shared" si="98"/>
        <v>47.150000000000006</v>
      </c>
      <c r="I373" s="36">
        <f t="shared" si="98"/>
        <v>210.52</v>
      </c>
      <c r="J373" s="36">
        <f t="shared" si="98"/>
        <v>1241.6022028666666</v>
      </c>
      <c r="K373" s="36"/>
      <c r="L373" s="36">
        <f t="shared" ref="L373" si="99">L362+L372</f>
        <v>420.21999999999997</v>
      </c>
    </row>
    <row r="374" spans="1:12" ht="13.5" thickBot="1" x14ac:dyDescent="0.25">
      <c r="A374" s="40"/>
      <c r="B374" s="41"/>
      <c r="C374" s="90" t="s">
        <v>28</v>
      </c>
      <c r="D374" s="90"/>
      <c r="E374" s="90"/>
      <c r="F374" s="42">
        <f>(F210+F226+F244+F263+F281+F299+F318+F336+F354+F373)/(IF(F210=0,0,1)+IF(F226=0,0,1)+IF(F244=0,0,1)+IF(F263=0,0,1)+IF(F281=0,0,1)+IF(F299=0,0,1)+IF(F318=0,0,1)+IF(F336=0,0,1)+IF(F354=0,0,1)+IF(F373=0,0,1))</f>
        <v>1411.5</v>
      </c>
      <c r="G374" s="42">
        <f t="shared" ref="G374:L374" si="100">(G210+G226+G244+G263+G281+G299+G318+G336+G354+G373)/(IF(G210=0,0,1)+IF(G226=0,0,1)+IF(G244=0,0,1)+IF(G263=0,0,1)+IF(G281=0,0,1)+IF(G299=0,0,1)+IF(G318=0,0,1)+IF(G336=0,0,1)+IF(G354=0,0,1)+IF(G373=0,0,1))</f>
        <v>48.855000000000004</v>
      </c>
      <c r="H374" s="42">
        <f t="shared" si="100"/>
        <v>52.948999999999998</v>
      </c>
      <c r="I374" s="42">
        <f t="shared" si="100"/>
        <v>206.88800000000001</v>
      </c>
      <c r="J374" s="42">
        <f t="shared" si="100"/>
        <v>1419.4005788600002</v>
      </c>
      <c r="K374" s="42"/>
      <c r="L374" s="42">
        <f t="shared" si="100"/>
        <v>420.22000000000008</v>
      </c>
    </row>
  </sheetData>
  <mergeCells count="28">
    <mergeCell ref="H1:K1"/>
    <mergeCell ref="H2:K2"/>
    <mergeCell ref="H188:K188"/>
    <mergeCell ref="H189:K189"/>
    <mergeCell ref="C187:E187"/>
    <mergeCell ref="C76:D76"/>
    <mergeCell ref="C94:D94"/>
    <mergeCell ref="C112:D112"/>
    <mergeCell ref="C131:D131"/>
    <mergeCell ref="C149:D149"/>
    <mergeCell ref="C167:D167"/>
    <mergeCell ref="C57:D57"/>
    <mergeCell ref="C1:E1"/>
    <mergeCell ref="C23:D23"/>
    <mergeCell ref="C39:D39"/>
    <mergeCell ref="C186:D186"/>
    <mergeCell ref="C188:E188"/>
    <mergeCell ref="C210:D210"/>
    <mergeCell ref="C226:D226"/>
    <mergeCell ref="C244:D244"/>
    <mergeCell ref="C263:D263"/>
    <mergeCell ref="C373:D373"/>
    <mergeCell ref="C374:E374"/>
    <mergeCell ref="C281:D281"/>
    <mergeCell ref="C299:D299"/>
    <mergeCell ref="C318:D318"/>
    <mergeCell ref="C336:D336"/>
    <mergeCell ref="C354:D354"/>
  </mergeCells>
  <pageMargins left="0.25" right="0.25" top="0.75" bottom="0.75" header="0.3" footer="0.3"/>
  <pageSetup paperSize="9" scale="53" fitToHeight="0" orientation="portrait" r:id="rId1"/>
  <ignoredErrors>
    <ignoredError sqref="K115 K7:K10 K25:K27 K42 K60 K79 K195:K197 K302" twoDigitTextYear="1"/>
    <ignoredError sqref="H1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2026-02-17T07:53:16Z</cp:lastPrinted>
  <dcterms:created xsi:type="dcterms:W3CDTF">2022-05-16T14:23:56Z</dcterms:created>
  <dcterms:modified xsi:type="dcterms:W3CDTF">2026-02-17T07:54:34Z</dcterms:modified>
</cp:coreProperties>
</file>